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cel Portfolio\"/>
    </mc:Choice>
  </mc:AlternateContent>
  <xr:revisionPtr revIDLastSave="0" documentId="13_ncr:1_{602631AC-3D8D-4926-AA22-05ABDCE39CAC}" xr6:coauthVersionLast="47" xr6:coauthVersionMax="47" xr10:uidLastSave="{00000000-0000-0000-0000-000000000000}"/>
  <bookViews>
    <workbookView xWindow="-108" yWindow="-108" windowWidth="23256" windowHeight="12456" activeTab="1" xr2:uid="{3C72048A-75F8-49E2-875D-C0D9B981A9EF}"/>
  </bookViews>
  <sheets>
    <sheet name="Setting" sheetId="1" r:id="rId1"/>
    <sheet name="Budget Planning" sheetId="2" r:id="rId2"/>
    <sheet name="Project Overview" sheetId="3" r:id="rId3"/>
  </sheets>
  <definedNames>
    <definedName name="expenses_header_row">ROW(Expenses[[#Headers],[Expenses]])</definedName>
    <definedName name="expenses_max_row">MAX(ROW(Expenses[]))</definedName>
    <definedName name="expenses_min_row">MIN(ROW(Expenses[]))</definedName>
    <definedName name="expenses_total_row">ROW('Budget Planning'!$C$36)</definedName>
    <definedName name="income_header_row">ROW(Income[[#Headers],[Income]])</definedName>
    <definedName name="income_max_row">MAX(ROW(Income[]))</definedName>
    <definedName name="income_min_row">MIN(ROW(Income[]))</definedName>
    <definedName name="income_total_row">ROW('Budget Planning'!$C$20)</definedName>
    <definedName name="savings_header_row">ROW(Savings[[#Headers],[Savings]])</definedName>
    <definedName name="savings_max_row">MAX(ROW(Savings[]))</definedName>
    <definedName name="savings_min_row">MIN(ROW(Savings[]))</definedName>
    <definedName name="savings_total_row">ROW('Budget Planning'!$C$49)</definedName>
    <definedName name="Starting_Year">Setting!$E$8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22" i="2" l="1"/>
  <c r="AS38" i="2"/>
  <c r="BG38" i="2"/>
  <c r="BG22" i="2"/>
  <c r="BU22" i="2"/>
  <c r="BU38" i="2"/>
  <c r="CI38" i="2"/>
  <c r="CI22" i="2"/>
  <c r="CW38" i="2"/>
  <c r="CW22" i="2"/>
  <c r="DK38" i="2"/>
  <c r="DK22" i="2"/>
  <c r="DY38" i="2"/>
  <c r="DY22" i="2"/>
  <c r="EM38" i="2"/>
  <c r="EM22" i="2"/>
  <c r="EM24" i="2"/>
  <c r="EM25" i="2"/>
  <c r="EM26" i="2"/>
  <c r="EM27" i="2"/>
  <c r="EM28" i="2"/>
  <c r="EM29" i="2"/>
  <c r="EM30" i="2"/>
  <c r="EM31" i="2"/>
  <c r="DY24" i="2"/>
  <c r="DY25" i="2"/>
  <c r="DY26" i="2"/>
  <c r="DY27" i="2"/>
  <c r="DY28" i="2"/>
  <c r="DY29" i="2"/>
  <c r="DY30" i="2"/>
  <c r="DY31" i="2"/>
  <c r="DK24" i="2"/>
  <c r="DK25" i="2"/>
  <c r="DK26" i="2"/>
  <c r="DK27" i="2"/>
  <c r="DK28" i="2"/>
  <c r="DK29" i="2"/>
  <c r="DK30" i="2"/>
  <c r="DK31" i="2"/>
  <c r="CW24" i="2"/>
  <c r="CW25" i="2"/>
  <c r="CW26" i="2"/>
  <c r="CW27" i="2"/>
  <c r="CW28" i="2"/>
  <c r="CW29" i="2"/>
  <c r="CW30" i="2"/>
  <c r="CW31" i="2"/>
  <c r="CW32" i="2"/>
  <c r="CW33" i="2"/>
  <c r="CW34" i="2"/>
  <c r="CW35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BU24" i="2"/>
  <c r="BU25" i="2"/>
  <c r="BU26" i="2"/>
  <c r="BU27" i="2"/>
  <c r="BU28" i="2"/>
  <c r="BU29" i="2"/>
  <c r="BU30" i="2"/>
  <c r="BU31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AS24" i="2"/>
  <c r="AS25" i="2"/>
  <c r="AS26" i="2"/>
  <c r="AS27" i="2"/>
  <c r="AS28" i="2"/>
  <c r="AS29" i="2"/>
  <c r="AS30" i="2"/>
  <c r="AS31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23" i="2"/>
  <c r="Q27" i="2"/>
  <c r="Q24" i="2"/>
  <c r="Q25" i="2"/>
  <c r="Q26" i="2"/>
  <c r="Q28" i="2"/>
  <c r="Q29" i="2"/>
  <c r="Q30" i="2"/>
  <c r="Q23" i="2"/>
  <c r="Q10" i="2"/>
  <c r="AE10" i="2"/>
  <c r="AS10" i="2"/>
  <c r="BG10" i="2"/>
  <c r="BU10" i="2"/>
  <c r="CI10" i="2"/>
  <c r="CW10" i="2"/>
  <c r="DK10" i="2"/>
  <c r="DY10" i="2"/>
  <c r="EM10" i="2"/>
  <c r="AS23" i="2"/>
  <c r="BG23" i="2"/>
  <c r="BU23" i="2"/>
  <c r="CI23" i="2"/>
  <c r="CW23" i="2"/>
  <c r="DK23" i="2"/>
  <c r="DY23" i="2"/>
  <c r="EM23" i="2"/>
  <c r="Q39" i="2"/>
  <c r="AE39" i="2"/>
  <c r="AS39" i="2"/>
  <c r="BG39" i="2"/>
  <c r="BU39" i="2"/>
  <c r="CI39" i="2"/>
  <c r="CW39" i="2"/>
  <c r="DK39" i="2"/>
  <c r="DY39" i="2"/>
  <c r="EM39" i="2"/>
  <c r="AS11" i="2"/>
  <c r="BG11" i="2"/>
  <c r="BU11" i="2"/>
  <c r="CI11" i="2"/>
  <c r="CW11" i="2"/>
  <c r="DK11" i="2"/>
  <c r="DY11" i="2"/>
  <c r="EM11" i="2"/>
  <c r="AS12" i="2"/>
  <c r="BG12" i="2"/>
  <c r="BU12" i="2"/>
  <c r="CI12" i="2"/>
  <c r="CW12" i="2"/>
  <c r="DK12" i="2"/>
  <c r="DY12" i="2"/>
  <c r="EM12" i="2"/>
  <c r="AS13" i="2"/>
  <c r="BG13" i="2"/>
  <c r="BU13" i="2"/>
  <c r="CI13" i="2"/>
  <c r="CW13" i="2"/>
  <c r="DK13" i="2"/>
  <c r="DY13" i="2"/>
  <c r="EM13" i="2"/>
  <c r="AS14" i="2"/>
  <c r="BG14" i="2"/>
  <c r="BU14" i="2"/>
  <c r="CI14" i="2"/>
  <c r="CW14" i="2"/>
  <c r="DK14" i="2"/>
  <c r="DY14" i="2"/>
  <c r="EM14" i="2"/>
  <c r="AS15" i="2"/>
  <c r="BG15" i="2"/>
  <c r="BU15" i="2"/>
  <c r="CI15" i="2"/>
  <c r="CW15" i="2"/>
  <c r="DK15" i="2"/>
  <c r="DY15" i="2"/>
  <c r="EM15" i="2"/>
  <c r="AS16" i="2"/>
  <c r="BG16" i="2"/>
  <c r="BU16" i="2"/>
  <c r="CI16" i="2"/>
  <c r="CW16" i="2"/>
  <c r="DK16" i="2"/>
  <c r="DY16" i="2"/>
  <c r="EM16" i="2"/>
  <c r="AS17" i="2"/>
  <c r="BG17" i="2"/>
  <c r="BU17" i="2"/>
  <c r="CI17" i="2"/>
  <c r="CW17" i="2"/>
  <c r="DK17" i="2"/>
  <c r="DY17" i="2"/>
  <c r="EM17" i="2"/>
  <c r="AS18" i="2"/>
  <c r="BG18" i="2"/>
  <c r="BU18" i="2"/>
  <c r="CI18" i="2"/>
  <c r="CW18" i="2"/>
  <c r="DK18" i="2"/>
  <c r="DY18" i="2"/>
  <c r="EM18" i="2"/>
  <c r="AS19" i="2"/>
  <c r="BG19" i="2"/>
  <c r="BU19" i="2"/>
  <c r="CI19" i="2"/>
  <c r="CW19" i="2"/>
  <c r="DK19" i="2"/>
  <c r="DY19" i="2"/>
  <c r="EM19" i="2"/>
  <c r="AS32" i="2"/>
  <c r="BU32" i="2"/>
  <c r="DK32" i="2"/>
  <c r="DY32" i="2"/>
  <c r="EM32" i="2"/>
  <c r="AS33" i="2"/>
  <c r="BU33" i="2"/>
  <c r="DK33" i="2"/>
  <c r="DY33" i="2"/>
  <c r="EM33" i="2"/>
  <c r="AS34" i="2"/>
  <c r="BU34" i="2"/>
  <c r="DK34" i="2"/>
  <c r="DY34" i="2"/>
  <c r="EM34" i="2"/>
  <c r="AS35" i="2"/>
  <c r="BU35" i="2"/>
  <c r="DK35" i="2"/>
  <c r="DY35" i="2"/>
  <c r="EM35" i="2"/>
  <c r="AS40" i="2"/>
  <c r="BG40" i="2"/>
  <c r="BU40" i="2"/>
  <c r="CI40" i="2"/>
  <c r="CW40" i="2"/>
  <c r="DK40" i="2"/>
  <c r="DY40" i="2"/>
  <c r="EM40" i="2"/>
  <c r="AS41" i="2"/>
  <c r="BG41" i="2"/>
  <c r="BU41" i="2"/>
  <c r="CI41" i="2"/>
  <c r="CW41" i="2"/>
  <c r="DK41" i="2"/>
  <c r="DY41" i="2"/>
  <c r="EM41" i="2"/>
  <c r="AS42" i="2"/>
  <c r="BG42" i="2"/>
  <c r="BU42" i="2"/>
  <c r="CI42" i="2"/>
  <c r="CW42" i="2"/>
  <c r="DK42" i="2"/>
  <c r="DY42" i="2"/>
  <c r="EM42" i="2"/>
  <c r="AS43" i="2"/>
  <c r="BG43" i="2"/>
  <c r="BU43" i="2"/>
  <c r="CI43" i="2"/>
  <c r="CW43" i="2"/>
  <c r="DK43" i="2"/>
  <c r="DY43" i="2"/>
  <c r="EM43" i="2"/>
  <c r="AS44" i="2"/>
  <c r="BG44" i="2"/>
  <c r="BU44" i="2"/>
  <c r="CI44" i="2"/>
  <c r="CW44" i="2"/>
  <c r="DK44" i="2"/>
  <c r="DY44" i="2"/>
  <c r="EM44" i="2"/>
  <c r="AS45" i="2"/>
  <c r="BG45" i="2"/>
  <c r="BU45" i="2"/>
  <c r="CI45" i="2"/>
  <c r="CW45" i="2"/>
  <c r="DK45" i="2"/>
  <c r="DY45" i="2"/>
  <c r="EM45" i="2"/>
  <c r="AS46" i="2"/>
  <c r="BG46" i="2"/>
  <c r="BU46" i="2"/>
  <c r="CI46" i="2"/>
  <c r="CW46" i="2"/>
  <c r="DK46" i="2"/>
  <c r="DY46" i="2"/>
  <c r="EM46" i="2"/>
  <c r="AS47" i="2"/>
  <c r="BG47" i="2"/>
  <c r="BU47" i="2"/>
  <c r="CI47" i="2"/>
  <c r="CW47" i="2"/>
  <c r="DK47" i="2"/>
  <c r="DY47" i="2"/>
  <c r="EM47" i="2"/>
  <c r="AS48" i="2"/>
  <c r="BG48" i="2"/>
  <c r="BU48" i="2"/>
  <c r="CI48" i="2"/>
  <c r="CW48" i="2"/>
  <c r="DK48" i="2"/>
  <c r="DY48" i="2"/>
  <c r="EM48" i="2"/>
  <c r="AE11" i="2"/>
  <c r="AE12" i="2"/>
  <c r="AE13" i="2"/>
  <c r="AE14" i="2"/>
  <c r="AE15" i="2"/>
  <c r="AE16" i="2"/>
  <c r="AE17" i="2"/>
  <c r="AE18" i="2"/>
  <c r="AE19" i="2"/>
  <c r="AE40" i="2"/>
  <c r="AE41" i="2"/>
  <c r="AE42" i="2"/>
  <c r="AE43" i="2"/>
  <c r="AE44" i="2"/>
  <c r="AE45" i="2"/>
  <c r="AE46" i="2"/>
  <c r="AE47" i="2"/>
  <c r="AE48" i="2"/>
  <c r="Q48" i="2"/>
  <c r="Q47" i="2"/>
  <c r="Q46" i="2"/>
  <c r="Q45" i="2"/>
  <c r="Q44" i="2"/>
  <c r="Q43" i="2"/>
  <c r="Q42" i="2"/>
  <c r="Q41" i="2"/>
  <c r="Q40" i="2"/>
  <c r="K38" i="2"/>
  <c r="J38" i="2"/>
  <c r="G38" i="2"/>
  <c r="Q35" i="2"/>
  <c r="Q34" i="2"/>
  <c r="Q33" i="2"/>
  <c r="Q32" i="2"/>
  <c r="Q31" i="2"/>
  <c r="I22" i="2"/>
  <c r="H22" i="2"/>
  <c r="G22" i="2"/>
  <c r="F22" i="2"/>
  <c r="E22" i="2"/>
  <c r="Q11" i="2"/>
  <c r="Q12" i="2"/>
  <c r="Q13" i="2"/>
  <c r="Q14" i="2"/>
  <c r="Q15" i="2"/>
  <c r="Q16" i="2"/>
  <c r="Q17" i="2"/>
  <c r="Q18" i="2"/>
  <c r="Q19" i="2"/>
  <c r="E5" i="2"/>
  <c r="K9" i="2" s="1"/>
  <c r="G20" i="2" a="1"/>
  <c r="CC49" i="2" a="1"/>
  <c r="BY20" i="2" a="1"/>
  <c r="CP36" i="2" a="1"/>
  <c r="CA36" i="2" a="1"/>
  <c r="CG36" i="2" a="1"/>
  <c r="CD20" i="2" a="1"/>
  <c r="CH49" i="2" a="1"/>
  <c r="CF36" i="2" a="1"/>
  <c r="AD49" i="2" a="1"/>
  <c r="BC20" i="2" a="1"/>
  <c r="BM20" i="2" a="1"/>
  <c r="CL49" i="2" a="1"/>
  <c r="BD36" i="2" a="1"/>
  <c r="BR49" i="2" a="1"/>
  <c r="CP20" i="2" a="1"/>
  <c r="EA36" i="2" a="1"/>
  <c r="ED49" i="2" a="1"/>
  <c r="EH49" i="2" a="1"/>
  <c r="BM36" i="2" a="1"/>
  <c r="EL49" i="2" a="1"/>
  <c r="DN20" i="2" a="1"/>
  <c r="ED36" i="2" a="1"/>
  <c r="EL20" i="2" a="1"/>
  <c r="O36" i="2" a="1"/>
  <c r="DY20" i="2" a="1"/>
  <c r="AB49" i="2" a="1"/>
  <c r="CV20" i="2" a="1"/>
  <c r="V49" i="2" a="1"/>
  <c r="BP49" i="2" a="1"/>
  <c r="DI20" i="2" a="1"/>
  <c r="W49" i="2" a="1"/>
  <c r="EG20" i="2" a="1"/>
  <c r="AH36" i="2" a="1"/>
  <c r="DU49" i="2" a="1"/>
  <c r="CP49" i="2" a="1"/>
  <c r="DV36" i="2" a="1"/>
  <c r="EF20" i="2" a="1"/>
  <c r="X20" i="2" a="1"/>
  <c r="DI49" i="2" a="1"/>
  <c r="DN49" i="2" a="1"/>
  <c r="J36" i="2" a="1"/>
  <c r="BS20" i="2" a="1"/>
  <c r="AV36" i="2" a="1"/>
  <c r="M36" i="2" a="1"/>
  <c r="CE36" i="2" a="1"/>
  <c r="S49" i="2" a="1"/>
  <c r="DQ20" i="2" a="1"/>
  <c r="I49" i="2" a="1"/>
  <c r="EK36" i="2" a="1"/>
  <c r="BQ49" i="2" a="1"/>
  <c r="CD49" i="2" a="1"/>
  <c r="AJ20" i="2" a="1"/>
  <c r="S36" i="2" a="1"/>
  <c r="CG49" i="2" a="1"/>
  <c r="DK20" i="2" a="1"/>
  <c r="AI49" i="2" a="1"/>
  <c r="CL36" i="2" a="1"/>
  <c r="P49" i="2" a="1"/>
  <c r="AN49" i="2" a="1"/>
  <c r="DU36" i="2" a="1"/>
  <c r="CE20" i="2" a="1"/>
  <c r="AI36" i="2" a="1"/>
  <c r="DC49" i="2" a="1"/>
  <c r="CB36" i="2" a="1"/>
  <c r="DY36" i="2" a="1"/>
  <c r="AM20" i="2" a="1"/>
  <c r="DD49" i="2" a="1"/>
  <c r="CO20" i="2" a="1"/>
  <c r="CF49" i="2" a="1"/>
  <c r="EF49" i="2" a="1"/>
  <c r="DJ36" i="2" a="1"/>
  <c r="AX20" i="2" a="1"/>
  <c r="Z49" i="2" a="1"/>
  <c r="DO36" i="2" a="1"/>
  <c r="AK20" i="2" a="1"/>
  <c r="BJ20" i="2" a="1"/>
  <c r="BW20" i="2" a="1"/>
  <c r="N20" i="2" a="1"/>
  <c r="BL20" i="2" a="1"/>
  <c r="EB20" i="2" a="1"/>
  <c r="DJ20" i="2" a="1"/>
  <c r="Z20" i="2" a="1"/>
  <c r="EA49" i="2" a="1"/>
  <c r="BU20" i="2" a="1"/>
  <c r="CU20" i="2" a="1"/>
  <c r="CW49" i="2" a="1"/>
  <c r="EH20" i="2" a="1"/>
  <c r="CB20" i="2" a="1"/>
  <c r="L20" i="2" a="1"/>
  <c r="CS20" i="2" a="1"/>
  <c r="AG49" i="2" a="1"/>
  <c r="AJ36" i="2" a="1"/>
  <c r="T20" i="2" a="1"/>
  <c r="CZ36" i="2" a="1"/>
  <c r="CM49" i="2" a="1"/>
  <c r="AH20" i="2" a="1"/>
  <c r="DE49" i="2" a="1"/>
  <c r="CF20" i="2" a="1"/>
  <c r="L36" i="2" a="1"/>
  <c r="AS36" i="2" a="1"/>
  <c r="AX49" i="2" a="1"/>
  <c r="AJ49" i="2" a="1"/>
  <c r="AO36" i="2" a="1"/>
  <c r="EC49" i="2" a="1"/>
  <c r="AX36" i="2" a="1"/>
  <c r="AW49" i="2" a="1"/>
  <c r="CI36" i="2" a="1"/>
  <c r="EC36" i="2" a="1"/>
  <c r="BG36" i="2" a="1"/>
  <c r="BA49" i="2" a="1"/>
  <c r="Q36" i="2" a="1"/>
  <c r="CD36" i="2" a="1"/>
  <c r="BZ20" i="2" a="1"/>
  <c r="BT49" i="2" a="1"/>
  <c r="DV20" i="2" a="1"/>
  <c r="AR49" i="2" a="1"/>
  <c r="BN49" i="2" a="1"/>
  <c r="AP49" i="2" a="1"/>
  <c r="DO49" i="2" a="1"/>
  <c r="BZ49" i="2" a="1"/>
  <c r="AG36" i="2" a="1"/>
  <c r="DQ49" i="2" a="1"/>
  <c r="CH36" i="2" a="1"/>
  <c r="EG36" i="2" a="1"/>
  <c r="AL49" i="2" a="1"/>
  <c r="BM49" i="2" a="1"/>
  <c r="AA20" i="2" a="1"/>
  <c r="DK49" i="2" a="1"/>
  <c r="E49" i="2" a="1"/>
  <c r="DP49" i="2" a="1"/>
  <c r="X49" i="2" a="1"/>
  <c r="F36" i="2" a="1"/>
  <c r="AC36" i="2" a="1"/>
  <c r="EI49" i="2" a="1"/>
  <c r="CV49" i="2" a="1"/>
  <c r="BP20" i="2" a="1"/>
  <c r="CA49" i="2" a="1"/>
  <c r="DM36" i="2" a="1"/>
  <c r="DM49" i="2" a="1"/>
  <c r="P36" i="2" a="1"/>
  <c r="DI36" i="2" a="1"/>
  <c r="BX49" i="2" a="1"/>
  <c r="AE20" i="2" a="1"/>
  <c r="V20" i="2" a="1"/>
  <c r="EE49" i="2" a="1"/>
  <c r="BQ20" i="2" a="1"/>
  <c r="AR36" i="2" a="1"/>
  <c r="BA20" i="2" a="1"/>
  <c r="AA49" i="2" a="1"/>
  <c r="BL36" i="2" a="1"/>
  <c r="DT36" i="2" a="1"/>
  <c r="DF20" i="2" a="1"/>
  <c r="F20" i="2" a="1"/>
  <c r="EB49" i="2" a="1"/>
  <c r="ED20" i="2" a="1"/>
  <c r="BI20" i="2" a="1"/>
  <c r="CY36" i="2" a="1"/>
  <c r="CW36" i="2" a="1"/>
  <c r="DY49" i="2" a="1"/>
  <c r="AU20" i="2" a="1"/>
  <c r="DA36" i="2" a="1"/>
  <c r="BJ49" i="2" a="1"/>
  <c r="EA20" i="2" a="1"/>
  <c r="CS49" i="2" a="1"/>
  <c r="AD36" i="2" a="1"/>
  <c r="AB20" i="2" a="1"/>
  <c r="AU49" i="2" a="1"/>
  <c r="CO36" i="2" a="1"/>
  <c r="BK20" i="2" a="1"/>
  <c r="AQ49" i="2" a="1"/>
  <c r="AV20" i="2" a="1"/>
  <c r="DA20" i="2" a="1"/>
  <c r="AZ20" i="2" a="1"/>
  <c r="EM49" i="2" a="1"/>
  <c r="EI20" i="2" a="1"/>
  <c r="CU49" i="2" a="1"/>
  <c r="DA49" i="2" a="1"/>
  <c r="BS49" i="2" a="1"/>
  <c r="AN36" i="2" a="1"/>
  <c r="BD20" i="2" a="1"/>
  <c r="BN36" i="2" a="1"/>
  <c r="DE20" i="2" a="1"/>
  <c r="DW36" i="2" a="1"/>
  <c r="AC49" i="2" a="1"/>
  <c r="K49" i="2" a="1"/>
  <c r="BR20" i="2" a="1"/>
  <c r="BS36" i="2" a="1"/>
  <c r="AS49" i="2" a="1"/>
  <c r="H36" i="2" a="1"/>
  <c r="O20" i="2" a="1"/>
  <c r="W20" i="2" a="1"/>
  <c r="BU36" i="2" a="1"/>
  <c r="CR49" i="2" a="1"/>
  <c r="CB49" i="2" a="1"/>
  <c r="N36" i="2" a="1"/>
  <c r="AK49" i="2" a="1"/>
  <c r="CZ20" i="2" a="1"/>
  <c r="DB49" i="2" a="1"/>
  <c r="AZ36" i="2" a="1"/>
  <c r="AY20" i="2" a="1"/>
  <c r="P20" i="2" a="1"/>
  <c r="DS49" i="2" a="1"/>
  <c r="BA36" i="2" a="1"/>
  <c r="CS36" i="2" a="1"/>
  <c r="DX20" i="2" a="1"/>
  <c r="BB20" i="2" a="1"/>
  <c r="EB36" i="2" a="1"/>
  <c r="AV49" i="2" a="1"/>
  <c r="AB36" i="2" a="1"/>
  <c r="BF49" i="2" a="1"/>
  <c r="DJ49" i="2" a="1"/>
  <c r="DF49" i="2" a="1"/>
  <c r="DX49" i="2" a="1"/>
  <c r="AW20" i="2" a="1"/>
  <c r="CN49" i="2" a="1"/>
  <c r="CZ49" i="2" a="1"/>
  <c r="EL36" i="2" a="1"/>
  <c r="EK20" i="2" a="1"/>
  <c r="CM36" i="2" a="1"/>
  <c r="AP20" i="2" a="1"/>
  <c r="V36" i="2" a="1"/>
  <c r="AL36" i="2" a="1"/>
  <c r="BB36" i="2" a="1"/>
  <c r="BR36" i="2" a="1"/>
  <c r="DN36" i="2" a="1"/>
  <c r="BE49" i="2" a="1"/>
  <c r="AG20" i="2" a="1"/>
  <c r="CG20" i="2" a="1"/>
  <c r="AH49" i="2" a="1"/>
  <c r="BY36" i="2" a="1"/>
  <c r="O49" i="2" a="1"/>
  <c r="BC49" i="2" a="1"/>
  <c r="CK36" i="2" a="1"/>
  <c r="CQ20" i="2" a="1"/>
  <c r="DH20" i="2" a="1"/>
  <c r="AM36" i="2" a="1"/>
  <c r="DF36" i="2" a="1"/>
  <c r="W36" i="2" a="1"/>
  <c r="EH36" i="2" a="1"/>
  <c r="DE36" i="2" a="1"/>
  <c r="Q20" i="2" a="1"/>
  <c r="M49" i="2" a="1"/>
  <c r="AS20" i="2" a="1"/>
  <c r="AO20" i="2" a="1"/>
  <c r="CR20" i="2" a="1"/>
  <c r="CY20" i="2" a="1"/>
  <c r="CL20" i="2" a="1"/>
  <c r="DG49" i="2" a="1"/>
  <c r="AD20" i="2" a="1"/>
  <c r="BJ36" i="2" a="1"/>
  <c r="AY49" i="2" a="1"/>
  <c r="DR20" i="2" a="1"/>
  <c r="CN36" i="2" a="1"/>
  <c r="T36" i="2" a="1"/>
  <c r="X36" i="2" a="1"/>
  <c r="BN20" i="2" a="1"/>
  <c r="EM20" i="2" a="1"/>
  <c r="BP36" i="2" a="1"/>
  <c r="CC20" i="2" a="1"/>
  <c r="EJ20" i="2" a="1"/>
  <c r="U49" i="2" a="1"/>
  <c r="E36" i="2" a="1"/>
  <c r="BO20" i="2" a="1"/>
  <c r="AQ36" i="2" a="1"/>
  <c r="DM20" i="2" a="1"/>
  <c r="DV49" i="2" a="1"/>
  <c r="EE36" i="2" a="1"/>
  <c r="BL49" i="2" a="1"/>
  <c r="AK36" i="2" a="1"/>
  <c r="J20" i="2" a="1"/>
  <c r="G49" i="2" a="1"/>
  <c r="CN20" i="2" a="1"/>
  <c r="DS36" i="2" a="1"/>
  <c r="DD36" i="2" a="1"/>
  <c r="CT49" i="2" a="1"/>
  <c r="CE49" i="2" a="1"/>
  <c r="EM36" i="2" a="1"/>
  <c r="EF36" i="2" a="1"/>
  <c r="DT49" i="2" a="1"/>
  <c r="BF20" i="2" a="1"/>
  <c r="G36" i="2" a="1"/>
  <c r="DW20" i="2" a="1"/>
  <c r="EC20" i="2" a="1"/>
  <c r="H49" i="2" a="1"/>
  <c r="DQ36" i="2" a="1"/>
  <c r="AW36" i="2" a="1"/>
  <c r="BD49" i="2" a="1"/>
  <c r="BF36" i="2" a="1"/>
  <c r="CQ36" i="2" a="1"/>
  <c r="CT20" i="2" a="1"/>
  <c r="BC36" i="2" a="1"/>
  <c r="Y20" i="2" a="1"/>
  <c r="Q49" i="2" a="1"/>
  <c r="DD20" i="2" a="1"/>
  <c r="DC36" i="2" a="1"/>
  <c r="BT20" i="2" a="1"/>
  <c r="U36" i="2" a="1"/>
  <c r="BW49" i="2" a="1"/>
  <c r="BO36" i="2" a="1"/>
  <c r="CW20" i="2" a="1"/>
  <c r="Z36" i="2" a="1"/>
  <c r="Y36" i="2" a="1"/>
  <c r="CU36" i="2" a="1"/>
  <c r="E20" i="2" a="1"/>
  <c r="CK20" i="2" a="1"/>
  <c r="AM49" i="2" a="1"/>
  <c r="BY49" i="2" a="1"/>
  <c r="CM20" i="2" a="1"/>
  <c r="T49" i="2" a="1"/>
  <c r="CT36" i="2" a="1"/>
  <c r="BI49" i="2" a="1"/>
  <c r="AY36" i="2" a="1"/>
  <c r="AI20" i="2" a="1"/>
  <c r="DS20" i="2" a="1"/>
  <c r="DR36" i="2" a="1"/>
  <c r="BQ36" i="2" a="1"/>
  <c r="BO49" i="2" a="1"/>
  <c r="AL20" i="2" a="1"/>
  <c r="EJ36" i="2" a="1"/>
  <c r="EG49" i="2" a="1"/>
  <c r="AC20" i="2" a="1"/>
  <c r="H20" i="2" a="1"/>
  <c r="BZ36" i="2" a="1"/>
  <c r="BE36" i="2" a="1"/>
  <c r="BK49" i="2" a="1"/>
  <c r="EI36" i="2" a="1"/>
  <c r="AO49" i="2" a="1"/>
  <c r="BB49" i="2" a="1"/>
  <c r="DT20" i="2" a="1"/>
  <c r="BI36" i="2" a="1"/>
  <c r="N49" i="2" a="1"/>
  <c r="DW49" i="2" a="1"/>
  <c r="CC36" i="2" a="1"/>
  <c r="Y49" i="2" a="1"/>
  <c r="DB20" i="2" a="1"/>
  <c r="AP36" i="2" a="1"/>
  <c r="DH49" i="2" a="1"/>
  <c r="DO20" i="2" a="1"/>
  <c r="K20" i="2" a="1"/>
  <c r="BK36" i="2" a="1"/>
  <c r="DC20" i="2" a="1"/>
  <c r="DG36" i="2" a="1"/>
  <c r="CQ49" i="2" a="1"/>
  <c r="BU49" i="2" a="1"/>
  <c r="U20" i="2" a="1"/>
  <c r="DB36" i="2" a="1"/>
  <c r="BX36" i="2" a="1"/>
  <c r="AE36" i="2" a="1"/>
  <c r="DK36" i="2" a="1"/>
  <c r="EE20" i="2" a="1"/>
  <c r="CV36" i="2" a="1"/>
  <c r="L49" i="2" a="1"/>
  <c r="CR36" i="2" a="1"/>
  <c r="F49" i="2" a="1"/>
  <c r="DG20" i="2" a="1"/>
  <c r="K36" i="2" a="1"/>
  <c r="AE49" i="2" a="1"/>
  <c r="AZ49" i="2" a="1"/>
  <c r="AQ20" i="2" a="1"/>
  <c r="CI20" i="2" a="1"/>
  <c r="S20" i="2" a="1"/>
  <c r="EK49" i="2" a="1"/>
  <c r="DP36" i="2" a="1"/>
  <c r="AU36" i="2" a="1"/>
  <c r="BG49" i="2" a="1"/>
  <c r="BG20" i="2" a="1"/>
  <c r="AN20" i="2" a="1"/>
  <c r="BT36" i="2" a="1"/>
  <c r="BW36" i="2" a="1"/>
  <c r="CH20" i="2" a="1"/>
  <c r="I20" i="2" a="1"/>
  <c r="EJ49" i="2" a="1"/>
  <c r="AA36" i="2" a="1"/>
  <c r="DR49" i="2" a="1"/>
  <c r="BE20" i="2" a="1"/>
  <c r="J49" i="2" a="1"/>
  <c r="CI49" i="2" a="1"/>
  <c r="DU20" i="2" a="1"/>
  <c r="CO49" i="2" a="1"/>
  <c r="DP20" i="2" a="1"/>
  <c r="CA20" i="2" a="1"/>
  <c r="I36" i="2" a="1"/>
  <c r="CY49" i="2" a="1"/>
  <c r="AR20" i="2" a="1"/>
  <c r="DX36" i="2" a="1"/>
  <c r="BX20" i="2" a="1"/>
  <c r="DH36" i="2" a="1"/>
  <c r="M20" i="2" a="1"/>
  <c r="CK49" i="2" a="1"/>
  <c r="Q22" i="2" l="1"/>
  <c r="O22" i="2"/>
  <c r="H38" i="2"/>
  <c r="Q38" i="2"/>
  <c r="P22" i="2"/>
  <c r="I38" i="2"/>
  <c r="M22" i="2"/>
  <c r="O38" i="2"/>
  <c r="L22" i="2"/>
  <c r="N38" i="2"/>
  <c r="N22" i="2"/>
  <c r="F38" i="2"/>
  <c r="P38" i="2"/>
  <c r="J22" i="2"/>
  <c r="L38" i="2"/>
  <c r="S5" i="2"/>
  <c r="K22" i="2"/>
  <c r="E38" i="2"/>
  <c r="M38" i="2"/>
  <c r="CT36" i="2"/>
  <c r="DO49" i="2"/>
  <c r="DS36" i="2"/>
  <c r="CY20" i="2"/>
  <c r="DB49" i="2"/>
  <c r="CE36" i="2"/>
  <c r="DW49" i="2"/>
  <c r="EG20" i="2"/>
  <c r="CB49" i="2"/>
  <c r="CA36" i="2"/>
  <c r="AY36" i="2"/>
  <c r="EF20" i="2"/>
  <c r="DN20" i="2"/>
  <c r="BD20" i="2"/>
  <c r="EB49" i="2"/>
  <c r="CI36" i="2"/>
  <c r="CI20" i="2"/>
  <c r="EG36" i="2"/>
  <c r="AM36" i="2"/>
  <c r="CG20" i="2"/>
  <c r="AK49" i="2"/>
  <c r="CS36" i="2"/>
  <c r="CW20" i="2"/>
  <c r="BF49" i="2"/>
  <c r="DR36" i="2"/>
  <c r="BP36" i="2"/>
  <c r="AG49" i="2"/>
  <c r="DC36" i="2"/>
  <c r="BO49" i="2"/>
  <c r="EL36" i="2"/>
  <c r="EB36" i="2"/>
  <c r="DN36" i="2"/>
  <c r="BZ36" i="2"/>
  <c r="BL36" i="2"/>
  <c r="AX36" i="2"/>
  <c r="CQ20" i="2"/>
  <c r="BT20" i="2"/>
  <c r="BC20" i="2"/>
  <c r="CS49" i="2"/>
  <c r="DH36" i="2"/>
  <c r="EM20" i="2"/>
  <c r="AX49" i="2"/>
  <c r="BT36" i="2"/>
  <c r="DT20" i="2"/>
  <c r="AP20" i="2"/>
  <c r="EJ49" i="2"/>
  <c r="DD36" i="2"/>
  <c r="EH20" i="2"/>
  <c r="AO20" i="2"/>
  <c r="EC36" i="2"/>
  <c r="AZ36" i="2"/>
  <c r="AS49" i="2"/>
  <c r="CO36" i="2"/>
  <c r="CW49" i="2"/>
  <c r="BB49" i="2"/>
  <c r="DM36" i="2"/>
  <c r="CY36" i="2"/>
  <c r="CK36" i="2"/>
  <c r="EA20" i="2"/>
  <c r="DG20" i="2"/>
  <c r="CP20" i="2"/>
  <c r="BS20" i="2"/>
  <c r="BK49" i="2"/>
  <c r="AQ36" i="2"/>
  <c r="DU20" i="2"/>
  <c r="CF49" i="2"/>
  <c r="BE36" i="2"/>
  <c r="BM20" i="2"/>
  <c r="BS49" i="2"/>
  <c r="AK36" i="2"/>
  <c r="DS20" i="2"/>
  <c r="CO49" i="2"/>
  <c r="CD36" i="2"/>
  <c r="CA20" i="2"/>
  <c r="DJ49" i="2"/>
  <c r="EF49" i="2"/>
  <c r="DS49" i="2"/>
  <c r="CK49" i="2"/>
  <c r="DF49" i="2"/>
  <c r="BX49" i="2"/>
  <c r="AO49" i="2"/>
  <c r="EK36" i="2"/>
  <c r="DW36" i="2"/>
  <c r="DI36" i="2"/>
  <c r="BU36" i="2"/>
  <c r="BK36" i="2"/>
  <c r="AR36" i="2"/>
  <c r="DF20" i="2"/>
  <c r="AW20" i="2"/>
  <c r="EM49" i="2"/>
  <c r="DV49" i="2"/>
  <c r="DN49" i="2"/>
  <c r="CV49" i="2"/>
  <c r="CI49" i="2"/>
  <c r="BR49" i="2"/>
  <c r="BA49" i="2"/>
  <c r="AN49" i="2"/>
  <c r="DV36" i="2"/>
  <c r="CW36" i="2"/>
  <c r="CN36" i="2"/>
  <c r="BY36" i="2"/>
  <c r="BO36" i="2"/>
  <c r="BD36" i="2"/>
  <c r="AW36" i="2"/>
  <c r="AP36" i="2"/>
  <c r="AJ36" i="2"/>
  <c r="EL20" i="2"/>
  <c r="DY20" i="2"/>
  <c r="DM20" i="2"/>
  <c r="DD20" i="2"/>
  <c r="CV20" i="2"/>
  <c r="CO20" i="2"/>
  <c r="CF20" i="2"/>
  <c r="BZ20" i="2"/>
  <c r="BR20" i="2"/>
  <c r="BJ20" i="2"/>
  <c r="BB20" i="2"/>
  <c r="AV20" i="2"/>
  <c r="AM20" i="2"/>
  <c r="AI49" i="2"/>
  <c r="EJ36" i="2"/>
  <c r="EA36" i="2"/>
  <c r="DU36" i="2"/>
  <c r="DK36" i="2"/>
  <c r="DB36" i="2"/>
  <c r="CR36" i="2"/>
  <c r="CM36" i="2"/>
  <c r="CC36" i="2"/>
  <c r="BS36" i="2"/>
  <c r="BJ36" i="2"/>
  <c r="BB36" i="2"/>
  <c r="AO36" i="2"/>
  <c r="EK20" i="2"/>
  <c r="EE20" i="2"/>
  <c r="DX20" i="2"/>
  <c r="DR20" i="2"/>
  <c r="DC20" i="2"/>
  <c r="BY20" i="2"/>
  <c r="BP20" i="2"/>
  <c r="AL20" i="2"/>
  <c r="EE49" i="2"/>
  <c r="DI49" i="2"/>
  <c r="CN49" i="2"/>
  <c r="BW49" i="2"/>
  <c r="BE49" i="2"/>
  <c r="AJ49" i="2"/>
  <c r="DQ36" i="2"/>
  <c r="EL49" i="2"/>
  <c r="ED49" i="2"/>
  <c r="DY49" i="2"/>
  <c r="DU49" i="2"/>
  <c r="DQ49" i="2"/>
  <c r="DM49" i="2"/>
  <c r="DH49" i="2"/>
  <c r="DD49" i="2"/>
  <c r="CZ49" i="2"/>
  <c r="CU49" i="2"/>
  <c r="CQ49" i="2"/>
  <c r="CM49" i="2"/>
  <c r="CH49" i="2"/>
  <c r="CD49" i="2"/>
  <c r="BZ49" i="2"/>
  <c r="BU49" i="2"/>
  <c r="BQ49" i="2"/>
  <c r="BM49" i="2"/>
  <c r="BI49" i="2"/>
  <c r="BD49" i="2"/>
  <c r="AZ49" i="2"/>
  <c r="AV49" i="2"/>
  <c r="AQ49" i="2"/>
  <c r="AM49" i="2"/>
  <c r="EE36" i="2"/>
  <c r="DY36" i="2"/>
  <c r="DP36" i="2"/>
  <c r="DF36" i="2"/>
  <c r="CV36" i="2"/>
  <c r="CQ36" i="2"/>
  <c r="CG36" i="2"/>
  <c r="BX36" i="2"/>
  <c r="BN36" i="2"/>
  <c r="BI36" i="2"/>
  <c r="AV36" i="2"/>
  <c r="AI36" i="2"/>
  <c r="EJ20" i="2"/>
  <c r="DW20" i="2"/>
  <c r="DQ20" i="2"/>
  <c r="DI20" i="2"/>
  <c r="DB20" i="2"/>
  <c r="CU20" i="2"/>
  <c r="CM20" i="2"/>
  <c r="CE20" i="2"/>
  <c r="BX20" i="2"/>
  <c r="BO20" i="2"/>
  <c r="BI20" i="2"/>
  <c r="BA20" i="2"/>
  <c r="AR20" i="2"/>
  <c r="AK20" i="2"/>
  <c r="EI49" i="2"/>
  <c r="DR49" i="2"/>
  <c r="DA49" i="2"/>
  <c r="CE49" i="2"/>
  <c r="BN49" i="2"/>
  <c r="AW49" i="2"/>
  <c r="CH36" i="2"/>
  <c r="EH49" i="2"/>
  <c r="AH49" i="2"/>
  <c r="EI36" i="2"/>
  <c r="ED36" i="2"/>
  <c r="DT36" i="2"/>
  <c r="DJ36" i="2"/>
  <c r="DA36" i="2"/>
  <c r="CU36" i="2"/>
  <c r="CL36" i="2"/>
  <c r="CB36" i="2"/>
  <c r="BR36" i="2"/>
  <c r="BM36" i="2"/>
  <c r="BG36" i="2"/>
  <c r="BA36" i="2"/>
  <c r="AU36" i="2"/>
  <c r="AN36" i="2"/>
  <c r="AH36" i="2"/>
  <c r="ED20" i="2"/>
  <c r="DV20" i="2"/>
  <c r="DP20" i="2"/>
  <c r="CL20" i="2"/>
  <c r="BG20" i="2"/>
  <c r="AY20" i="2"/>
  <c r="EA49" i="2"/>
  <c r="DE49" i="2"/>
  <c r="CR49" i="2"/>
  <c r="CA49" i="2"/>
  <c r="BJ49" i="2"/>
  <c r="AR49" i="2"/>
  <c r="EF36" i="2"/>
  <c r="DG36" i="2"/>
  <c r="EK49" i="2"/>
  <c r="EG49" i="2"/>
  <c r="EC49" i="2"/>
  <c r="DX49" i="2"/>
  <c r="DT49" i="2"/>
  <c r="DP49" i="2"/>
  <c r="DK49" i="2"/>
  <c r="DG49" i="2"/>
  <c r="DC49" i="2"/>
  <c r="CY49" i="2"/>
  <c r="CT49" i="2"/>
  <c r="CP49" i="2"/>
  <c r="CL49" i="2"/>
  <c r="CG49" i="2"/>
  <c r="CC49" i="2"/>
  <c r="BY49" i="2"/>
  <c r="BT49" i="2"/>
  <c r="BP49" i="2"/>
  <c r="BL49" i="2"/>
  <c r="BG49" i="2"/>
  <c r="BC49" i="2"/>
  <c r="AY49" i="2"/>
  <c r="AU49" i="2"/>
  <c r="AP49" i="2"/>
  <c r="AL49" i="2"/>
  <c r="EM36" i="2"/>
  <c r="EH36" i="2"/>
  <c r="DX36" i="2"/>
  <c r="DO36" i="2"/>
  <c r="DE36" i="2"/>
  <c r="CZ36" i="2"/>
  <c r="CP36" i="2"/>
  <c r="CF36" i="2"/>
  <c r="BW36" i="2"/>
  <c r="BQ36" i="2"/>
  <c r="BF36" i="2"/>
  <c r="AS36" i="2"/>
  <c r="AG36" i="2"/>
  <c r="EI20" i="2"/>
  <c r="EB20" i="2"/>
  <c r="DO20" i="2"/>
  <c r="DH20" i="2"/>
  <c r="DA20" i="2"/>
  <c r="CR20" i="2"/>
  <c r="CK20" i="2"/>
  <c r="CD20" i="2"/>
  <c r="BU20" i="2"/>
  <c r="BN20" i="2"/>
  <c r="BF20" i="2"/>
  <c r="AX20" i="2"/>
  <c r="AQ20" i="2"/>
  <c r="AJ20" i="2"/>
  <c r="BC36" i="2"/>
  <c r="AL36" i="2"/>
  <c r="EC20" i="2"/>
  <c r="DK20" i="2"/>
  <c r="CT20" i="2"/>
  <c r="CC20" i="2"/>
  <c r="BL20" i="2"/>
  <c r="AU20" i="2"/>
  <c r="DJ20" i="2"/>
  <c r="DE20" i="2"/>
  <c r="CZ20" i="2"/>
  <c r="CS20" i="2"/>
  <c r="CN20" i="2"/>
  <c r="CH20" i="2"/>
  <c r="CB20" i="2"/>
  <c r="BW20" i="2"/>
  <c r="BQ20" i="2"/>
  <c r="BK20" i="2"/>
  <c r="BE20" i="2"/>
  <c r="AZ20" i="2"/>
  <c r="AS20" i="2"/>
  <c r="AN20" i="2"/>
  <c r="AI20" i="2"/>
  <c r="AG20" i="2"/>
  <c r="AH20" i="2"/>
  <c r="X36" i="2"/>
  <c r="AE49" i="2"/>
  <c r="S49" i="2"/>
  <c r="AB20" i="2"/>
  <c r="Z49" i="2"/>
  <c r="AE20" i="2"/>
  <c r="AC49" i="2"/>
  <c r="U49" i="2"/>
  <c r="AD20" i="2"/>
  <c r="V20" i="2"/>
  <c r="AC36" i="2"/>
  <c r="Y36" i="2"/>
  <c r="U36" i="2"/>
  <c r="T36" i="2"/>
  <c r="W49" i="2"/>
  <c r="X20" i="2"/>
  <c r="AA36" i="2"/>
  <c r="S36" i="2"/>
  <c r="AD49" i="2"/>
  <c r="V49" i="2"/>
  <c r="AA20" i="2"/>
  <c r="Y49" i="2"/>
  <c r="Z20" i="2"/>
  <c r="AB49" i="2"/>
  <c r="X49" i="2"/>
  <c r="T49" i="2"/>
  <c r="AC20" i="2"/>
  <c r="Y20" i="2"/>
  <c r="U20" i="2"/>
  <c r="AB36" i="2"/>
  <c r="AA49" i="2"/>
  <c r="T20" i="2"/>
  <c r="AE36" i="2"/>
  <c r="W36" i="2"/>
  <c r="W20" i="2"/>
  <c r="S20" i="2"/>
  <c r="AD36" i="2"/>
  <c r="Z36" i="2"/>
  <c r="V36" i="2"/>
  <c r="O49" i="2"/>
  <c r="K49" i="2"/>
  <c r="G49" i="2"/>
  <c r="Q49" i="2"/>
  <c r="M49" i="2"/>
  <c r="I49" i="2"/>
  <c r="P49" i="2"/>
  <c r="L49" i="2"/>
  <c r="H49" i="2"/>
  <c r="N49" i="2"/>
  <c r="J49" i="2"/>
  <c r="F49" i="2"/>
  <c r="E49" i="2"/>
  <c r="I36" i="2"/>
  <c r="H36" i="2"/>
  <c r="K36" i="2"/>
  <c r="G36" i="2"/>
  <c r="Q36" i="2"/>
  <c r="M36" i="2"/>
  <c r="P36" i="2"/>
  <c r="L36" i="2"/>
  <c r="O36" i="2"/>
  <c r="N36" i="2"/>
  <c r="J36" i="2"/>
  <c r="F36" i="2"/>
  <c r="M20" i="2"/>
  <c r="Q20" i="2"/>
  <c r="I20" i="2"/>
  <c r="P20" i="2"/>
  <c r="L20" i="2"/>
  <c r="H20" i="2"/>
  <c r="O20" i="2"/>
  <c r="K20" i="2"/>
  <c r="G20" i="2"/>
  <c r="N20" i="2"/>
  <c r="J20" i="2"/>
  <c r="F20" i="2"/>
  <c r="E36" i="2"/>
  <c r="L9" i="2"/>
  <c r="I9" i="2"/>
  <c r="Q9" i="2"/>
  <c r="E9" i="2"/>
  <c r="M9" i="2"/>
  <c r="F9" i="2"/>
  <c r="O9" i="2"/>
  <c r="P9" i="2"/>
  <c r="J9" i="2"/>
  <c r="N9" i="2"/>
  <c r="G9" i="2"/>
  <c r="H9" i="2"/>
  <c r="E20" i="2"/>
  <c r="H7" i="2" l="1"/>
  <c r="AE38" i="2"/>
  <c r="AE22" i="2"/>
  <c r="CR7" i="2"/>
  <c r="CR6" i="2" s="1"/>
  <c r="S9" i="2"/>
  <c r="Z9" i="2"/>
  <c r="T22" i="2"/>
  <c r="AB22" i="2"/>
  <c r="V38" i="2"/>
  <c r="AD38" i="2"/>
  <c r="AC9" i="2"/>
  <c r="AD9" i="2"/>
  <c r="Z38" i="2"/>
  <c r="AE9" i="2"/>
  <c r="AA38" i="2"/>
  <c r="AG5" i="2"/>
  <c r="X9" i="2"/>
  <c r="Z22" i="2"/>
  <c r="T38" i="2"/>
  <c r="AB38" i="2"/>
  <c r="Y9" i="2"/>
  <c r="AA22" i="2"/>
  <c r="AA9" i="2"/>
  <c r="U22" i="2"/>
  <c r="AC22" i="2"/>
  <c r="W38" i="2"/>
  <c r="T9" i="2"/>
  <c r="AB9" i="2"/>
  <c r="V22" i="2"/>
  <c r="AD22" i="2"/>
  <c r="X38" i="2"/>
  <c r="U9" i="2"/>
  <c r="W22" i="2"/>
  <c r="Y38" i="2"/>
  <c r="V9" i="2"/>
  <c r="X22" i="2"/>
  <c r="W9" i="2"/>
  <c r="Y22" i="2"/>
  <c r="S38" i="2"/>
  <c r="S22" i="2"/>
  <c r="U38" i="2"/>
  <c r="AC38" i="2"/>
  <c r="AH7" i="2"/>
  <c r="AH6" i="2" s="1"/>
  <c r="BQ7" i="2"/>
  <c r="BQ6" i="2" s="1"/>
  <c r="CD7" i="2"/>
  <c r="CD6" i="2" s="1"/>
  <c r="BX7" i="2"/>
  <c r="BX6" i="2" s="1"/>
  <c r="DF7" i="2"/>
  <c r="DF6" i="2" s="1"/>
  <c r="EH7" i="2"/>
  <c r="EH6" i="2" s="1"/>
  <c r="AM7" i="2"/>
  <c r="AM6" i="2" s="1"/>
  <c r="DS7" i="2"/>
  <c r="DS6" i="2" s="1"/>
  <c r="CW7" i="2"/>
  <c r="CW6" i="2" s="1"/>
  <c r="CO7" i="2"/>
  <c r="CO6" i="2" s="1"/>
  <c r="EE7" i="2"/>
  <c r="EE6" i="2" s="1"/>
  <c r="CU7" i="2"/>
  <c r="CU6" i="2" s="1"/>
  <c r="EG7" i="2"/>
  <c r="EG6" i="2" s="1"/>
  <c r="AU7" i="2"/>
  <c r="AU6" i="2" s="1"/>
  <c r="AJ7" i="2"/>
  <c r="AJ6" i="2" s="1"/>
  <c r="BL7" i="2"/>
  <c r="BL6" i="2" s="1"/>
  <c r="AX7" i="2"/>
  <c r="AX6" i="2" s="1"/>
  <c r="EK7" i="2"/>
  <c r="EK6" i="2" s="1"/>
  <c r="DJ7" i="2"/>
  <c r="DJ6" i="2" s="1"/>
  <c r="CK7" i="2"/>
  <c r="CK6" i="2" s="1"/>
  <c r="DV7" i="2"/>
  <c r="DV6" i="2" s="1"/>
  <c r="BK7" i="2"/>
  <c r="BK6" i="2" s="1"/>
  <c r="DE7" i="2"/>
  <c r="DE6" i="2" s="1"/>
  <c r="CL7" i="2"/>
  <c r="CL6" i="2" s="1"/>
  <c r="BO7" i="2"/>
  <c r="BO6" i="2" s="1"/>
  <c r="DW7" i="2"/>
  <c r="DW6" i="2" s="1"/>
  <c r="DC7" i="2"/>
  <c r="DC6" i="2" s="1"/>
  <c r="CF7" i="2"/>
  <c r="CF6" i="2" s="1"/>
  <c r="AW7" i="2"/>
  <c r="AW6" i="2" s="1"/>
  <c r="DU7" i="2"/>
  <c r="DU6" i="2" s="1"/>
  <c r="EM7" i="2"/>
  <c r="EM6" i="2" s="1"/>
  <c r="DK7" i="2"/>
  <c r="DK6" i="2" s="1"/>
  <c r="BN7" i="2"/>
  <c r="BN6" i="2" s="1"/>
  <c r="BP7" i="2"/>
  <c r="BP6" i="2" s="1"/>
  <c r="EA7" i="2"/>
  <c r="EA6" i="2" s="1"/>
  <c r="CZ7" i="2"/>
  <c r="CZ6" i="2" s="1"/>
  <c r="CI7" i="2"/>
  <c r="CI6" i="2" s="1"/>
  <c r="DR7" i="2"/>
  <c r="DR6" i="2" s="1"/>
  <c r="CE7" i="2"/>
  <c r="CE6" i="2" s="1"/>
  <c r="DX7" i="2"/>
  <c r="DX6" i="2" s="1"/>
  <c r="DA7" i="2"/>
  <c r="DA6" i="2" s="1"/>
  <c r="ED7" i="2"/>
  <c r="ED6" i="2" s="1"/>
  <c r="AV7" i="2"/>
  <c r="AV6" i="2" s="1"/>
  <c r="DD7" i="2"/>
  <c r="DD6" i="2" s="1"/>
  <c r="BS7" i="2"/>
  <c r="BS6" i="2" s="1"/>
  <c r="BC7" i="2"/>
  <c r="BC6" i="2" s="1"/>
  <c r="BD7" i="2"/>
  <c r="BD6" i="2" s="1"/>
  <c r="AN7" i="2"/>
  <c r="AN6" i="2" s="1"/>
  <c r="CH7" i="2"/>
  <c r="CH6" i="2" s="1"/>
  <c r="CC7" i="2"/>
  <c r="CC6" i="2" s="1"/>
  <c r="DH7" i="2"/>
  <c r="DH6" i="2" s="1"/>
  <c r="AK7" i="2"/>
  <c r="AK6" i="2" s="1"/>
  <c r="BB7" i="2"/>
  <c r="BB6" i="2" s="1"/>
  <c r="DM7" i="2"/>
  <c r="DM6" i="2" s="1"/>
  <c r="CP7" i="2"/>
  <c r="CP6" i="2" s="1"/>
  <c r="AP7" i="2"/>
  <c r="AP6" i="2" s="1"/>
  <c r="BT7" i="2"/>
  <c r="BT6" i="2" s="1"/>
  <c r="DN7" i="2"/>
  <c r="DN6" i="2" s="1"/>
  <c r="AS7" i="2"/>
  <c r="AS6" i="2" s="1"/>
  <c r="CN7" i="2"/>
  <c r="CN6" i="2" s="1"/>
  <c r="CT7" i="2"/>
  <c r="CT6" i="2" s="1"/>
  <c r="BF7" i="2"/>
  <c r="BF6" i="2" s="1"/>
  <c r="DO7" i="2"/>
  <c r="DO6" i="2" s="1"/>
  <c r="AR7" i="2"/>
  <c r="AR6" i="2" s="1"/>
  <c r="DB7" i="2"/>
  <c r="DB6" i="2" s="1"/>
  <c r="AL7" i="2"/>
  <c r="AL6" i="2" s="1"/>
  <c r="BJ7" i="2"/>
  <c r="BJ6" i="2" s="1"/>
  <c r="DY7" i="2"/>
  <c r="DY6" i="2" s="1"/>
  <c r="BM7" i="2"/>
  <c r="BM6" i="2" s="1"/>
  <c r="DG7" i="2"/>
  <c r="DG6" i="2" s="1"/>
  <c r="DT7" i="2"/>
  <c r="DT6" i="2" s="1"/>
  <c r="CQ7" i="2"/>
  <c r="CQ6" i="2" s="1"/>
  <c r="CG7" i="2"/>
  <c r="CG6" i="2" s="1"/>
  <c r="EF7" i="2"/>
  <c r="EF6" i="2" s="1"/>
  <c r="CY7" i="2"/>
  <c r="CY6" i="2" s="1"/>
  <c r="AO7" i="2"/>
  <c r="AO6" i="2" s="1"/>
  <c r="DP7" i="2"/>
  <c r="DP6" i="2" s="1"/>
  <c r="EJ7" i="2"/>
  <c r="EJ6" i="2" s="1"/>
  <c r="AG7" i="2"/>
  <c r="AG6" i="2" s="1"/>
  <c r="BW7" i="2"/>
  <c r="BW6" i="2" s="1"/>
  <c r="CV7" i="2"/>
  <c r="CV6" i="2" s="1"/>
  <c r="AI7" i="2"/>
  <c r="AI6" i="2" s="1"/>
  <c r="CB7" i="2"/>
  <c r="CB6" i="2" s="1"/>
  <c r="AQ7" i="2"/>
  <c r="AQ6" i="2" s="1"/>
  <c r="CM7" i="2"/>
  <c r="CM6" i="2" s="1"/>
  <c r="AZ7" i="2"/>
  <c r="AZ6" i="2" s="1"/>
  <c r="CS7" i="2"/>
  <c r="CS6" i="2" s="1"/>
  <c r="EB7" i="2"/>
  <c r="EB6" i="2" s="1"/>
  <c r="AY7" i="2"/>
  <c r="AY6" i="2" s="1"/>
  <c r="BA7" i="2"/>
  <c r="BA6" i="2" s="1"/>
  <c r="DI7" i="2"/>
  <c r="DI6" i="2" s="1"/>
  <c r="BR7" i="2"/>
  <c r="BR6" i="2" s="1"/>
  <c r="EL7" i="2"/>
  <c r="EL6" i="2" s="1"/>
  <c r="BE7" i="2"/>
  <c r="BE6" i="2" s="1"/>
  <c r="EC7" i="2"/>
  <c r="EC6" i="2" s="1"/>
  <c r="BU7" i="2"/>
  <c r="BU6" i="2" s="1"/>
  <c r="EI7" i="2"/>
  <c r="EI6" i="2" s="1"/>
  <c r="BG7" i="2"/>
  <c r="BG6" i="2" s="1"/>
  <c r="BI7" i="2"/>
  <c r="BI6" i="2" s="1"/>
  <c r="DQ7" i="2"/>
  <c r="DQ6" i="2" s="1"/>
  <c r="BY7" i="2"/>
  <c r="BY6" i="2" s="1"/>
  <c r="BZ7" i="2"/>
  <c r="BZ6" i="2" s="1"/>
  <c r="CA7" i="2"/>
  <c r="CA6" i="2" s="1"/>
  <c r="T7" i="2"/>
  <c r="T6" i="2" s="1"/>
  <c r="X7" i="2"/>
  <c r="X6" i="2" s="1"/>
  <c r="Z7" i="2"/>
  <c r="Z6" i="2" s="1"/>
  <c r="S7" i="2"/>
  <c r="S6" i="2" s="1"/>
  <c r="AE7" i="2"/>
  <c r="AE6" i="2" s="1"/>
  <c r="U7" i="2"/>
  <c r="U6" i="2" s="1"/>
  <c r="AA7" i="2"/>
  <c r="AA6" i="2" s="1"/>
  <c r="Y7" i="2"/>
  <c r="Y6" i="2" s="1"/>
  <c r="AB7" i="2"/>
  <c r="AB6" i="2" s="1"/>
  <c r="W7" i="2"/>
  <c r="W6" i="2" s="1"/>
  <c r="AC7" i="2"/>
  <c r="AC6" i="2" s="1"/>
  <c r="V7" i="2"/>
  <c r="V6" i="2" s="1"/>
  <c r="AD7" i="2"/>
  <c r="AD6" i="2" s="1"/>
  <c r="E7" i="2"/>
  <c r="E6" i="2" s="1"/>
  <c r="F7" i="2"/>
  <c r="F6" i="2" s="1"/>
  <c r="P7" i="2"/>
  <c r="P6" i="2" s="1"/>
  <c r="J7" i="2"/>
  <c r="J6" i="2" s="1"/>
  <c r="I7" i="2"/>
  <c r="I6" i="2" s="1"/>
  <c r="G7" i="2"/>
  <c r="G6" i="2" s="1"/>
  <c r="M7" i="2"/>
  <c r="M6" i="2" s="1"/>
  <c r="K7" i="2"/>
  <c r="K6" i="2" s="1"/>
  <c r="O7" i="2"/>
  <c r="O6" i="2" s="1"/>
  <c r="H6" i="2"/>
  <c r="L7" i="2"/>
  <c r="L6" i="2" s="1"/>
  <c r="N7" i="2"/>
  <c r="N6" i="2" s="1"/>
  <c r="Q7" i="2"/>
  <c r="Q6" i="2" s="1"/>
  <c r="AM9" i="2" l="1"/>
  <c r="AK9" i="2"/>
  <c r="AL22" i="2"/>
  <c r="AJ38" i="2"/>
  <c r="AR38" i="2"/>
  <c r="AO22" i="2"/>
  <c r="AM38" i="2"/>
  <c r="AS9" i="2"/>
  <c r="AQ22" i="2"/>
  <c r="AN38" i="2"/>
  <c r="AO38" i="2"/>
  <c r="AI22" i="2"/>
  <c r="AP38" i="2"/>
  <c r="AG9" i="2"/>
  <c r="AK22" i="2"/>
  <c r="AI38" i="2"/>
  <c r="AQ38" i="2"/>
  <c r="AL9" i="2"/>
  <c r="AM22" i="2"/>
  <c r="AK38" i="2"/>
  <c r="AN9" i="2"/>
  <c r="AN22" i="2"/>
  <c r="AL38" i="2"/>
  <c r="AO9" i="2"/>
  <c r="AG22" i="2"/>
  <c r="AG38" i="2"/>
  <c r="AH38" i="2"/>
  <c r="AP9" i="2"/>
  <c r="AR22" i="2"/>
  <c r="AJ9" i="2"/>
  <c r="AU5" i="2"/>
  <c r="AH22" i="2"/>
  <c r="AI9" i="2"/>
  <c r="AH9" i="2"/>
  <c r="AJ22" i="2"/>
  <c r="AP22" i="2"/>
  <c r="AQ9" i="2"/>
  <c r="AR9" i="2"/>
  <c r="BA9" i="2" l="1"/>
  <c r="BF9" i="2"/>
  <c r="AY38" i="2"/>
  <c r="BE38" i="2"/>
  <c r="BC9" i="2"/>
  <c r="BA22" i="2"/>
  <c r="AU22" i="2"/>
  <c r="AU9" i="2"/>
  <c r="BD9" i="2"/>
  <c r="AW9" i="2"/>
  <c r="BF22" i="2"/>
  <c r="AX22" i="2"/>
  <c r="BB22" i="2"/>
  <c r="BC38" i="2"/>
  <c r="AV38" i="2"/>
  <c r="AY9" i="2"/>
  <c r="AX9" i="2"/>
  <c r="AW38" i="2"/>
  <c r="AZ38" i="2"/>
  <c r="BB38" i="2"/>
  <c r="BG9" i="2"/>
  <c r="BB9" i="2"/>
  <c r="BF38" i="2"/>
  <c r="AV9" i="2"/>
  <c r="BD22" i="2"/>
  <c r="AY22" i="2"/>
  <c r="BC22" i="2"/>
  <c r="AV22" i="2"/>
  <c r="AZ22" i="2"/>
  <c r="BD38" i="2"/>
  <c r="BI5" i="2"/>
  <c r="AU38" i="2"/>
  <c r="AX38" i="2"/>
  <c r="BA38" i="2"/>
  <c r="BE9" i="2"/>
  <c r="AZ9" i="2"/>
  <c r="AW22" i="2"/>
  <c r="BE22" i="2"/>
  <c r="BI9" i="2" l="1"/>
  <c r="BM9" i="2"/>
  <c r="BT22" i="2"/>
  <c r="BK22" i="2"/>
  <c r="BQ22" i="2"/>
  <c r="BN9" i="2"/>
  <c r="BQ38" i="2"/>
  <c r="BO38" i="2"/>
  <c r="BW5" i="2"/>
  <c r="BS38" i="2"/>
  <c r="BL38" i="2"/>
  <c r="BM38" i="2"/>
  <c r="BR9" i="2"/>
  <c r="BI38" i="2"/>
  <c r="BS22" i="2"/>
  <c r="BU9" i="2"/>
  <c r="BR22" i="2"/>
  <c r="BK38" i="2"/>
  <c r="BL9" i="2"/>
  <c r="BS9" i="2"/>
  <c r="BQ9" i="2"/>
  <c r="BJ38" i="2"/>
  <c r="BM22" i="2"/>
  <c r="BO9" i="2"/>
  <c r="BN22" i="2"/>
  <c r="BJ9" i="2"/>
  <c r="BI22" i="2"/>
  <c r="BT9" i="2"/>
  <c r="BT38" i="2"/>
  <c r="BL22" i="2"/>
  <c r="BJ22" i="2"/>
  <c r="BR38" i="2"/>
  <c r="BP9" i="2"/>
  <c r="BP38" i="2"/>
  <c r="BO22" i="2"/>
  <c r="BP22" i="2"/>
  <c r="BK9" i="2"/>
  <c r="BN38" i="2"/>
  <c r="BY22" i="2" l="1"/>
  <c r="CK5" i="2"/>
  <c r="CF9" i="2"/>
  <c r="CE38" i="2"/>
  <c r="CC22" i="2"/>
  <c r="CB9" i="2"/>
  <c r="CF22" i="2"/>
  <c r="BY38" i="2"/>
  <c r="BX38" i="2"/>
  <c r="CH9" i="2"/>
  <c r="CA9" i="2"/>
  <c r="CI9" i="2"/>
  <c r="CD38" i="2"/>
  <c r="BX9" i="2"/>
  <c r="CG22" i="2"/>
  <c r="CH38" i="2"/>
  <c r="CB38" i="2"/>
  <c r="CA22" i="2"/>
  <c r="CG9" i="2"/>
  <c r="BZ9" i="2"/>
  <c r="CC9" i="2"/>
  <c r="CA38" i="2"/>
  <c r="CG38" i="2"/>
  <c r="CD22" i="2"/>
  <c r="BX22" i="2"/>
  <c r="CH22" i="2"/>
  <c r="CF38" i="2"/>
  <c r="CC38" i="2"/>
  <c r="BW9" i="2"/>
  <c r="CE9" i="2"/>
  <c r="BW22" i="2"/>
  <c r="CB22" i="2"/>
  <c r="BY9" i="2"/>
  <c r="CE22" i="2"/>
  <c r="BW38" i="2"/>
  <c r="BZ38" i="2"/>
  <c r="BZ22" i="2"/>
  <c r="CD9" i="2"/>
  <c r="CQ9" i="2" l="1"/>
  <c r="CL38" i="2"/>
  <c r="CK9" i="2"/>
  <c r="CS9" i="2"/>
  <c r="CR38" i="2"/>
  <c r="CR22" i="2"/>
  <c r="CL22" i="2"/>
  <c r="CM9" i="2"/>
  <c r="CV38" i="2"/>
  <c r="CS38" i="2"/>
  <c r="CM22" i="2"/>
  <c r="CY5" i="2"/>
  <c r="CN22" i="2"/>
  <c r="CO9" i="2"/>
  <c r="CT22" i="2"/>
  <c r="CR9" i="2"/>
  <c r="CT38" i="2"/>
  <c r="CS22" i="2"/>
  <c r="CK22" i="2"/>
  <c r="CU9" i="2"/>
  <c r="CW9" i="2"/>
  <c r="CM38" i="2"/>
  <c r="CV22" i="2"/>
  <c r="CO22" i="2"/>
  <c r="CP38" i="2"/>
  <c r="CT9" i="2"/>
  <c r="CN9" i="2"/>
  <c r="CO38" i="2"/>
  <c r="CQ22" i="2"/>
  <c r="CP9" i="2"/>
  <c r="CU22" i="2"/>
  <c r="CP22" i="2"/>
  <c r="CL9" i="2"/>
  <c r="CK38" i="2"/>
  <c r="CQ38" i="2"/>
  <c r="CU38" i="2"/>
  <c r="CN38" i="2"/>
  <c r="CV9" i="2"/>
  <c r="CY22" i="2" l="1"/>
  <c r="DB9" i="2"/>
  <c r="DE9" i="2"/>
  <c r="DH22" i="2"/>
  <c r="DI38" i="2"/>
  <c r="DG22" i="2"/>
  <c r="DC9" i="2"/>
  <c r="DD22" i="2"/>
  <c r="DG38" i="2"/>
  <c r="DB22" i="2"/>
  <c r="DE22" i="2"/>
  <c r="DJ22" i="2"/>
  <c r="DA38" i="2"/>
  <c r="DC38" i="2"/>
  <c r="DH38" i="2"/>
  <c r="DC22" i="2"/>
  <c r="DF38" i="2"/>
  <c r="DJ9" i="2"/>
  <c r="CZ22" i="2"/>
  <c r="DA9" i="2"/>
  <c r="DF22" i="2"/>
  <c r="DI22" i="2"/>
  <c r="DB38" i="2"/>
  <c r="CZ9" i="2"/>
  <c r="DD9" i="2"/>
  <c r="DE38" i="2"/>
  <c r="DK9" i="2"/>
  <c r="DH9" i="2"/>
  <c r="CY38" i="2"/>
  <c r="DF9" i="2"/>
  <c r="DJ38" i="2"/>
  <c r="CY9" i="2"/>
  <c r="CZ38" i="2"/>
  <c r="DM5" i="2"/>
  <c r="DI9" i="2"/>
  <c r="DA22" i="2"/>
  <c r="DD38" i="2"/>
  <c r="DG9" i="2"/>
  <c r="DP22" i="2" l="1"/>
  <c r="DS9" i="2"/>
  <c r="DS22" i="2"/>
  <c r="DP38" i="2"/>
  <c r="DR38" i="2"/>
  <c r="DX22" i="2"/>
  <c r="DQ22" i="2"/>
  <c r="DV22" i="2"/>
  <c r="DM9" i="2"/>
  <c r="DT38" i="2"/>
  <c r="DQ38" i="2"/>
  <c r="EA5" i="2"/>
  <c r="DO22" i="2"/>
  <c r="DO38" i="2"/>
  <c r="DP9" i="2"/>
  <c r="DX38" i="2"/>
  <c r="DX9" i="2"/>
  <c r="DU22" i="2"/>
  <c r="DN38" i="2"/>
  <c r="DY9" i="2"/>
  <c r="DU9" i="2"/>
  <c r="DR9" i="2"/>
  <c r="DS38" i="2"/>
  <c r="DR22" i="2"/>
  <c r="DW22" i="2"/>
  <c r="DN9" i="2"/>
  <c r="DT9" i="2"/>
  <c r="DO9" i="2"/>
  <c r="DM22" i="2"/>
  <c r="DQ9" i="2"/>
  <c r="DW38" i="2"/>
  <c r="DU38" i="2"/>
  <c r="DV9" i="2"/>
  <c r="DN22" i="2"/>
  <c r="DT22" i="2"/>
  <c r="DM38" i="2"/>
  <c r="DV38" i="2"/>
  <c r="DW9" i="2"/>
  <c r="EH9" i="2" l="1"/>
  <c r="EC22" i="2"/>
  <c r="EB9" i="2"/>
  <c r="EJ22" i="2"/>
  <c r="EL22" i="2"/>
  <c r="EC38" i="2"/>
  <c r="EB22" i="2"/>
  <c r="ED38" i="2"/>
  <c r="EK38" i="2"/>
  <c r="EM9" i="2"/>
  <c r="ED22" i="2"/>
  <c r="EB38" i="2"/>
  <c r="EF38" i="2"/>
  <c r="EK9" i="2"/>
  <c r="EJ38" i="2"/>
  <c r="ED9" i="2"/>
  <c r="EL38" i="2"/>
  <c r="EE9" i="2"/>
  <c r="EA9" i="2"/>
  <c r="EF22" i="2"/>
  <c r="EI9" i="2"/>
  <c r="EE38" i="2"/>
  <c r="EA22" i="2"/>
  <c r="EA38" i="2"/>
  <c r="EI22" i="2"/>
  <c r="EF9" i="2"/>
  <c r="EC9" i="2"/>
  <c r="EK22" i="2"/>
  <c r="EG9" i="2"/>
  <c r="EI38" i="2"/>
  <c r="EG22" i="2"/>
  <c r="EJ9" i="2"/>
  <c r="EH38" i="2"/>
  <c r="EH22" i="2"/>
  <c r="EE22" i="2"/>
  <c r="EG38" i="2"/>
  <c r="EL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<sst xmlns="http://schemas.openxmlformats.org/spreadsheetml/2006/main" count="85" uniqueCount="69">
  <si>
    <t>Setting</t>
  </si>
  <si>
    <t>General</t>
  </si>
  <si>
    <t>Starting Year:</t>
  </si>
  <si>
    <t>set the starting year (yyyy) once at the beginning and do not change it again</t>
  </si>
  <si>
    <t>Budget Planning</t>
  </si>
  <si>
    <t>define the starting year in setting--&gt;</t>
  </si>
  <si>
    <t>Income</t>
  </si>
  <si>
    <t>Enter Income Category...</t>
  </si>
  <si>
    <t>Total</t>
  </si>
  <si>
    <t>Side Hustle</t>
  </si>
  <si>
    <t>Employment</t>
  </si>
  <si>
    <t>Groceries</t>
  </si>
  <si>
    <t>Enter Expenses Category...</t>
  </si>
  <si>
    <t>Expenses</t>
  </si>
  <si>
    <t>Savings</t>
  </si>
  <si>
    <t>Stock Portfolio</t>
  </si>
  <si>
    <t>To be allocated:</t>
  </si>
  <si>
    <t>Insurances</t>
  </si>
  <si>
    <t>Clothing</t>
  </si>
  <si>
    <t>Interest</t>
  </si>
  <si>
    <t>Rent/Home EMI</t>
  </si>
  <si>
    <t>Electricity Bill</t>
  </si>
  <si>
    <t>OTT / Mobile Recharge</t>
  </si>
  <si>
    <t>Salon / Gym</t>
  </si>
  <si>
    <t>Travel (Auto / Bus / Local)</t>
  </si>
  <si>
    <t>Entertainment &amp; Trips</t>
  </si>
  <si>
    <t>Emergency Savings</t>
  </si>
  <si>
    <t>Retirement Fund</t>
  </si>
  <si>
    <t>Home Loan Down Payment Fund</t>
  </si>
  <si>
    <t>Other Goal Based Savings (Wedding, Edu)</t>
  </si>
  <si>
    <t>Personal Budget Planner Dashboard (Excel)</t>
  </si>
  <si>
    <r>
      <rPr>
        <sz val="16"/>
        <color theme="1"/>
        <rFont val="Calibri"/>
        <family val="2"/>
        <scheme val="minor"/>
      </rPr>
      <t>🎯</t>
    </r>
    <r>
      <rPr>
        <sz val="16"/>
        <color theme="0"/>
        <rFont val="Calibri"/>
        <family val="2"/>
        <scheme val="minor"/>
      </rPr>
      <t xml:space="preserve"> </t>
    </r>
    <r>
      <rPr>
        <b/>
        <sz val="16"/>
        <color theme="0"/>
        <rFont val="Calibri"/>
        <family val="2"/>
        <scheme val="minor"/>
      </rPr>
      <t>Objective:</t>
    </r>
  </si>
  <si>
    <r>
      <rPr>
        <sz val="16"/>
        <color theme="1"/>
        <rFont val="Calibri"/>
        <family val="2"/>
        <scheme val="minor"/>
      </rPr>
      <t xml:space="preserve">🧾 </t>
    </r>
    <r>
      <rPr>
        <b/>
        <sz val="16"/>
        <color theme="0"/>
        <rFont val="Calibri"/>
        <family val="2"/>
        <scheme val="minor"/>
      </rPr>
      <t>Project Title:</t>
    </r>
  </si>
  <si>
    <r>
      <t xml:space="preserve">📁 </t>
    </r>
    <r>
      <rPr>
        <b/>
        <sz val="16"/>
        <color theme="0"/>
        <rFont val="Calibri"/>
        <family val="2"/>
        <scheme val="minor"/>
      </rPr>
      <t>Tools Used:</t>
    </r>
  </si>
  <si>
    <r>
      <t>Microsoft Excel</t>
    </r>
    <r>
      <rPr>
        <sz val="12"/>
        <color theme="1"/>
        <rFont val="Calibri"/>
        <family val="2"/>
        <scheme val="minor"/>
      </rPr>
      <t>: Advanced formulas, formatting, merged tables, conditional formatting, dropdowns.</t>
    </r>
  </si>
  <si>
    <r>
      <t>Power BI (not yet included but applicable)</t>
    </r>
    <r>
      <rPr>
        <sz val="12"/>
        <color theme="1"/>
        <rFont val="Calibri"/>
        <family val="2"/>
        <scheme val="minor"/>
      </rPr>
      <t>: For dashboard creation (if planned).</t>
    </r>
  </si>
  <si>
    <r>
      <t xml:space="preserve">📚 </t>
    </r>
    <r>
      <rPr>
        <b/>
        <sz val="16"/>
        <color theme="0"/>
        <rFont val="Calibri"/>
        <family val="2"/>
        <scheme val="minor"/>
      </rPr>
      <t>Project Components:</t>
    </r>
  </si>
  <si>
    <t>1. Settings Sheet</t>
  </si>
  <si>
    <t>Placeholder to define customizations for user preferences.</t>
  </si>
  <si>
    <r>
      <t>Starting year setup (</t>
    </r>
    <r>
      <rPr>
        <sz val="12"/>
        <color theme="1"/>
        <rFont val="Arial Unicode MS"/>
      </rPr>
      <t>2025</t>
    </r>
    <r>
      <rPr>
        <sz val="12"/>
        <color theme="1"/>
        <rFont val="Calibri"/>
        <family val="2"/>
        <scheme val="minor"/>
      </rPr>
      <t>)</t>
    </r>
  </si>
  <si>
    <t>2. Budget_Planning Sheet</t>
  </si>
  <si>
    <r>
      <t xml:space="preserve">Organized into </t>
    </r>
    <r>
      <rPr>
        <b/>
        <sz val="12"/>
        <color theme="1"/>
        <rFont val="Calibri"/>
        <family val="2"/>
        <scheme val="minor"/>
      </rPr>
      <t>three main sections</t>
    </r>
    <r>
      <rPr>
        <sz val="12"/>
        <color theme="1"/>
        <rFont val="Calibri"/>
        <family val="2"/>
        <scheme val="minor"/>
      </rPr>
      <t>:</t>
    </r>
  </si>
  <si>
    <r>
      <t xml:space="preserve">✅ </t>
    </r>
    <r>
      <rPr>
        <b/>
        <sz val="12"/>
        <color theme="1"/>
        <rFont val="Calibri"/>
        <family val="2"/>
        <scheme val="minor"/>
      </rPr>
      <t>Income</t>
    </r>
    <r>
      <rPr>
        <sz val="12"/>
        <color theme="1"/>
        <rFont val="Calibri"/>
        <family val="2"/>
        <scheme val="minor"/>
      </rPr>
      <t>: Salary, Side Hustle, Interest.</t>
    </r>
  </si>
  <si>
    <r>
      <t xml:space="preserve">💸 </t>
    </r>
    <r>
      <rPr>
        <b/>
        <sz val="12"/>
        <color theme="1"/>
        <rFont val="Calibri"/>
        <family val="2"/>
        <scheme val="minor"/>
      </rPr>
      <t>Expenses</t>
    </r>
    <r>
      <rPr>
        <sz val="12"/>
        <color theme="1"/>
        <rFont val="Calibri"/>
        <family val="2"/>
        <scheme val="minor"/>
      </rPr>
      <t>: EMI, Bills, Groceries, Travel, Insurance, Entertainment, etc.</t>
    </r>
  </si>
  <si>
    <r>
      <t xml:space="preserve">Automated </t>
    </r>
    <r>
      <rPr>
        <b/>
        <sz val="12"/>
        <color theme="1"/>
        <rFont val="Calibri"/>
        <family val="2"/>
        <scheme val="minor"/>
      </rPr>
      <t>total calculations</t>
    </r>
    <r>
      <rPr>
        <sz val="12"/>
        <color theme="1"/>
        <rFont val="Calibri"/>
        <family val="2"/>
        <scheme val="minor"/>
      </rPr>
      <t xml:space="preserve"> using Excel formulas</t>
    </r>
  </si>
  <si>
    <r>
      <t xml:space="preserve">Color-coded sections for </t>
    </r>
    <r>
      <rPr>
        <b/>
        <sz val="12"/>
        <color theme="1"/>
        <rFont val="Calibri"/>
        <family val="2"/>
        <scheme val="minor"/>
      </rPr>
      <t>visual clarity</t>
    </r>
  </si>
  <si>
    <r>
      <t xml:space="preserve">🧠 </t>
    </r>
    <r>
      <rPr>
        <b/>
        <sz val="16"/>
        <color theme="0"/>
        <rFont val="Calibri"/>
        <family val="2"/>
        <scheme val="minor"/>
      </rPr>
      <t>Skills Demonstrated:</t>
    </r>
  </si>
  <si>
    <t>Skill</t>
  </si>
  <si>
    <t>How It’s Shown in Project</t>
  </si>
  <si>
    <t>Excel Mastery</t>
  </si>
  <si>
    <t>Structured layout, formulas, table creation</t>
  </si>
  <si>
    <t>Data Handling</t>
  </si>
  <si>
    <t>Monthly/yearly tracking of multiple categories</t>
  </si>
  <si>
    <t>Analytical Thinking</t>
  </si>
  <si>
    <t>Organized income vs expense vs saving structure</t>
  </si>
  <si>
    <t>Financial Awareness</t>
  </si>
  <si>
    <t>Realistic and localised budget category creation</t>
  </si>
  <si>
    <t>Problem Solving</t>
  </si>
  <si>
    <t>Create downloadable PDF reports monthly</t>
  </si>
  <si>
    <r>
      <t xml:space="preserve">Convert this Excel sheet into an </t>
    </r>
    <r>
      <rPr>
        <b/>
        <sz val="12"/>
        <color theme="1"/>
        <rFont val="Calibri"/>
        <family val="2"/>
        <scheme val="minor"/>
      </rPr>
      <t>interactive Power BI Dashboard</t>
    </r>
  </si>
  <si>
    <r>
      <t xml:space="preserve">Add SQL data exports/imports using </t>
    </r>
    <r>
      <rPr>
        <b/>
        <sz val="12"/>
        <color theme="1"/>
        <rFont val="Calibri"/>
        <family val="2"/>
        <scheme val="minor"/>
      </rPr>
      <t>PostgreSQL</t>
    </r>
  </si>
  <si>
    <r>
      <t xml:space="preserve">To create a </t>
    </r>
    <r>
      <rPr>
        <b/>
        <sz val="12"/>
        <color theme="1"/>
        <rFont val="Calibri"/>
        <family val="2"/>
        <scheme val="minor"/>
      </rPr>
      <t>comprehensive and user friendly personal budget tracking system</t>
    </r>
    <r>
      <rPr>
        <sz val="12"/>
        <color theme="1"/>
        <rFont val="Calibri"/>
        <family val="2"/>
        <scheme val="minor"/>
      </rPr>
      <t xml:space="preserve"> using Excel formulas, layout design  and data management logic. 
This project demonstrates your skills in </t>
    </r>
    <r>
      <rPr>
        <b/>
        <sz val="12"/>
        <color theme="1"/>
        <rFont val="Calibri"/>
        <family val="2"/>
        <scheme val="minor"/>
      </rPr>
      <t>data handling, visualization and organization</t>
    </r>
    <r>
      <rPr>
        <sz val="12"/>
        <color theme="1"/>
        <rFont val="Calibri"/>
        <family val="2"/>
        <scheme val="minor"/>
      </rPr>
      <t xml:space="preserve"> relevant to part time roles in data entry, analysis or financial tracking.</t>
    </r>
  </si>
  <si>
    <r>
      <t xml:space="preserve">💰 </t>
    </r>
    <r>
      <rPr>
        <b/>
        <sz val="12"/>
        <color theme="1"/>
        <rFont val="Calibri"/>
        <family val="2"/>
        <scheme val="minor"/>
      </rPr>
      <t>Savings</t>
    </r>
    <r>
      <rPr>
        <sz val="12"/>
        <color theme="1"/>
        <rFont val="Calibri"/>
        <family val="2"/>
        <scheme val="minor"/>
      </rPr>
      <t>: Emergency Fund, Retirement, SIPs, Goal based Saving.</t>
    </r>
  </si>
  <si>
    <t>12-month planner with category wise entries</t>
  </si>
  <si>
    <t>Multi year support (2025–2031 blocks visible)</t>
  </si>
  <si>
    <t>Used autofill, dropdowns and formulas efficiently</t>
  </si>
  <si>
    <r>
      <t xml:space="preserve">🔧 </t>
    </r>
    <r>
      <rPr>
        <b/>
        <sz val="16"/>
        <color theme="0"/>
        <rFont val="Calibri"/>
        <family val="2"/>
        <scheme val="minor"/>
      </rPr>
      <t>Future Scope:</t>
    </r>
  </si>
  <si>
    <t>Warning: Don’t play with formulas in the Budget_planning sheet.</t>
  </si>
  <si>
    <t>Just change your particulars and number according your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</si>
</sst>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mmm"/>
    <numFmt numFmtId="165" formatCode="_(* #,##0_);_(* \(#,##0\);_(* &quot;-&quot;??_);_(@_)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0" tint="-0.499984740745262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9"/>
      <color theme="1" tint="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color theme="1"/>
      <name val="Arial Unicode MS"/>
    </font>
    <font>
      <i/>
      <sz val="9"/>
      <color rgb="FFFF33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00F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0" borderId="0" xfId="0" applyFont="1"/>
    <xf numFmtId="0" fontId="0" fillId="3" borderId="0" xfId="0" applyFill="1" applyAlignment="1">
      <alignment horizontal="center"/>
    </xf>
    <xf numFmtId="0" fontId="6" fillId="0" borderId="0" xfId="0" applyFont="1"/>
    <xf numFmtId="0" fontId="19" fillId="9" borderId="0" xfId="0" applyFont="1" applyFill="1"/>
    <xf numFmtId="0" fontId="16" fillId="10" borderId="0" xfId="0" applyFont="1" applyFill="1"/>
    <xf numFmtId="0" fontId="0" fillId="10" borderId="0" xfId="0" applyFill="1"/>
    <xf numFmtId="0" fontId="14" fillId="10" borderId="0" xfId="0" applyFont="1" applyFill="1" applyAlignment="1">
      <alignment vertical="center" wrapText="1"/>
    </xf>
    <xf numFmtId="0" fontId="18" fillId="9" borderId="0" xfId="0" applyFont="1" applyFill="1"/>
    <xf numFmtId="0" fontId="15" fillId="10" borderId="0" xfId="0" applyFont="1" applyFill="1"/>
    <xf numFmtId="0" fontId="0" fillId="0" borderId="0" xfId="0" applyAlignment="1">
      <alignment horizontal="left" vertical="center" indent="1"/>
    </xf>
    <xf numFmtId="0" fontId="16" fillId="3" borderId="0" xfId="0" applyFont="1" applyFill="1" applyAlignment="1">
      <alignment vertical="center"/>
    </xf>
    <xf numFmtId="0" fontId="14" fillId="11" borderId="0" xfId="0" applyFont="1" applyFill="1" applyAlignment="1">
      <alignment horizontal="left" indent="4"/>
    </xf>
    <xf numFmtId="0" fontId="14" fillId="10" borderId="0" xfId="0" applyFont="1" applyFill="1" applyAlignment="1">
      <alignment horizontal="left" indent="4"/>
    </xf>
    <xf numFmtId="0" fontId="14" fillId="10" borderId="0" xfId="0" applyFont="1" applyFill="1" applyAlignment="1">
      <alignment horizontal="left" vertical="center" indent="6"/>
    </xf>
    <xf numFmtId="0" fontId="14" fillId="10" borderId="0" xfId="0" applyFont="1" applyFill="1"/>
    <xf numFmtId="0" fontId="14" fillId="0" borderId="9" xfId="0" applyFont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4" fillId="10" borderId="0" xfId="0" applyFont="1" applyFill="1" applyAlignment="1">
      <alignment horizontal="left" vertical="center" indent="1"/>
    </xf>
    <xf numFmtId="0" fontId="0" fillId="10" borderId="0" xfId="0" applyFill="1" applyAlignment="1">
      <alignment horizontal="left" vertical="center" indent="1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left" indent="1"/>
      <protection locked="0"/>
    </xf>
    <xf numFmtId="0" fontId="10" fillId="6" borderId="0" xfId="0" applyFont="1" applyFill="1" applyAlignment="1" applyProtection="1">
      <alignment horizontal="left" indent="1"/>
      <protection locked="0"/>
    </xf>
    <xf numFmtId="165" fontId="11" fillId="6" borderId="8" xfId="1" applyNumberFormat="1" applyFont="1" applyFill="1" applyBorder="1" applyProtection="1">
      <protection locked="0"/>
    </xf>
    <xf numFmtId="165" fontId="12" fillId="6" borderId="8" xfId="1" applyNumberFormat="1" applyFont="1" applyFill="1" applyBorder="1" applyAlignment="1" applyProtection="1">
      <protection locked="0"/>
    </xf>
    <xf numFmtId="0" fontId="3" fillId="0" borderId="7" xfId="0" applyFont="1" applyBorder="1" applyAlignment="1" applyProtection="1">
      <alignment horizontal="left" indent="1"/>
      <protection locked="0"/>
    </xf>
    <xf numFmtId="165" fontId="9" fillId="0" borderId="8" xfId="1" applyNumberFormat="1" applyFont="1" applyBorder="1" applyAlignment="1" applyProtection="1">
      <protection locked="0"/>
    </xf>
    <xf numFmtId="0" fontId="9" fillId="0" borderId="6" xfId="0" applyFont="1" applyBorder="1" applyAlignment="1">
      <alignment horizontal="center"/>
    </xf>
    <xf numFmtId="165" fontId="5" fillId="0" borderId="6" xfId="0" applyNumberFormat="1" applyFont="1" applyBorder="1"/>
    <xf numFmtId="165" fontId="9" fillId="0" borderId="6" xfId="0" applyNumberFormat="1" applyFont="1" applyBorder="1"/>
    <xf numFmtId="165" fontId="9" fillId="0" borderId="8" xfId="1" applyNumberFormat="1" applyFont="1" applyBorder="1" applyAlignment="1" applyProtection="1"/>
    <xf numFmtId="164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165" fontId="12" fillId="6" borderId="8" xfId="1" applyNumberFormat="1" applyFont="1" applyFill="1" applyBorder="1" applyAlignment="1" applyProtection="1"/>
    <xf numFmtId="164" fontId="8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165" fontId="11" fillId="6" borderId="8" xfId="1" applyNumberFormat="1" applyFont="1" applyFill="1" applyBorder="1" applyProtection="1"/>
    <xf numFmtId="0" fontId="22" fillId="0" borderId="0" xfId="0" applyFont="1"/>
    <xf numFmtId="0" fontId="22" fillId="0" borderId="0" xfId="0" applyFont="1" applyAlignment="1">
      <alignment horizontal="left" indent="3"/>
    </xf>
    <xf numFmtId="0" fontId="4" fillId="2" borderId="0" xfId="0" applyFont="1" applyFill="1" applyAlignment="1">
      <alignment horizontal="left" vertical="center" indent="9"/>
    </xf>
    <xf numFmtId="0" fontId="2" fillId="2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2" borderId="0" xfId="0" applyFont="1" applyFill="1" applyAlignment="1" applyProtection="1">
      <alignment horizontal="left" vertical="center"/>
      <protection locked="0"/>
    </xf>
  </cellXfs>
  <cellStyles count="2">
    <cellStyle name="Comma" xfId="1" builtinId="3"/>
    <cellStyle name="Normal" xfId="0" builtinId="0"/>
  </cellStyles>
  <dxfs count="37">
    <dxf>
      <font>
        <color rgb="FFFF0000"/>
      </font>
    </dxf>
    <dxf>
      <font>
        <color theme="9" tint="-0.24994659260841701"/>
      </font>
    </dxf>
    <dxf>
      <font>
        <color theme="0" tint="-0.24994659260841701"/>
      </font>
    </dxf>
    <dxf>
      <font>
        <color theme="1"/>
      </font>
      <fill>
        <patternFill>
          <bgColor theme="8" tint="0.79998168889431442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1" justifyLastLine="0" shrinkToFit="0" readingOrder="0"/>
      <protection locked="0" hidden="0"/>
    </dxf>
    <dxf>
      <border>
        <left style="thin">
          <color theme="9"/>
        </left>
      </border>
    </dxf>
    <dxf>
      <border>
        <left style="thin">
          <color theme="9"/>
        </left>
      </border>
    </dxf>
    <dxf>
      <border>
        <top style="thin">
          <color theme="9"/>
        </top>
      </border>
    </dxf>
    <dxf>
      <border>
        <top style="thin">
          <color theme="9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rgb="FFF400F4"/>
        </patternFill>
      </fill>
    </dxf>
    <dxf>
      <font>
        <color theme="1"/>
      </font>
      <border>
        <left style="thin">
          <color rgb="FFE70DC3"/>
        </left>
        <right style="thin">
          <color rgb="FFE70DC3"/>
        </right>
        <top style="thin">
          <color rgb="FFE70DC3"/>
        </top>
        <bottom style="thin">
          <color rgb="FFE70DC3"/>
        </bottom>
        <vertical style="thin">
          <color rgb="FFE70DC3"/>
        </vertical>
        <horizontal style="thin">
          <color rgb="FFE70DC3"/>
        </horizontal>
      </border>
    </dxf>
    <dxf>
      <font>
        <b/>
        <i val="0"/>
        <color theme="0"/>
      </font>
      <fill>
        <patternFill>
          <bgColor theme="8" tint="-0.24994659260841701"/>
        </patternFill>
      </fill>
    </dxf>
    <dxf>
      <fill>
        <patternFill>
          <bgColor theme="0"/>
        </patternFill>
      </fill>
      <border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 style="thin">
          <color theme="2" tint="-0.24994659260841701"/>
        </vertical>
        <horizontal style="thin">
          <color theme="2" tint="-0.24994659260841701"/>
        </horizontal>
      </border>
    </dxf>
    <dxf>
      <font>
        <b/>
        <i val="0"/>
        <color theme="0"/>
      </font>
      <fill>
        <patternFill>
          <bgColor rgb="FF92D050"/>
        </patternFill>
      </fill>
    </dxf>
    <dxf>
      <border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 style="thin">
          <color theme="2" tint="-0.24994659260841701"/>
        </vertical>
        <horizontal style="thin">
          <color theme="2" tint="-0.24994659260841701"/>
        </horizontal>
      </border>
    </dxf>
    <dxf>
      <border>
        <left style="thin">
          <color theme="9"/>
        </left>
      </border>
    </dxf>
    <dxf>
      <border>
        <left style="thin">
          <color theme="9"/>
        </left>
      </border>
    </dxf>
    <dxf>
      <border>
        <top style="thin">
          <color theme="9"/>
        </top>
      </border>
    </dxf>
    <dxf>
      <border>
        <top style="thin">
          <color theme="9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rgb="FFF400F4"/>
        </patternFill>
      </fill>
    </dxf>
    <dxf>
      <font>
        <color theme="1"/>
      </font>
      <border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 style="thin">
          <color theme="2" tint="-0.24994659260841701"/>
        </vertical>
        <horizontal style="thin">
          <color theme="2" tint="-0.24994659260841701"/>
        </horizontal>
      </border>
    </dxf>
  </dxfs>
  <tableStyles count="5" defaultTableStyle="TableStyleMedium2" defaultPivotStyle="PivotStyleLight16">
    <tableStyle name="Expenses Table Style" pivot="0" count="9" xr9:uid="{44995C0E-0CA9-45C2-A4D7-2DA2CEC190A9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secondRowStripe" dxfId="30"/>
      <tableStyleElement type="firstColumnStripe" dxfId="29"/>
      <tableStyleElement type="secondColumnStripe" dxfId="28"/>
    </tableStyle>
    <tableStyle name="Income tabe;" pivot="0" count="2" xr9:uid="{A0013209-8CA5-44FF-9AB6-76138B07852C}">
      <tableStyleElement type="wholeTable" dxfId="27"/>
      <tableStyleElement type="headerRow" dxfId="26"/>
    </tableStyle>
    <tableStyle name="Invisible" pivot="0" table="0" count="0" xr9:uid="{FEAF00EE-370F-4E64-AC0B-F04830D4035D}"/>
    <tableStyle name="Saving Table 2" pivot="0" count="2" xr9:uid="{6A565614-BFAB-4A4D-9FB1-9FDB95465727}">
      <tableStyleElement type="wholeTable" dxfId="25"/>
      <tableStyleElement type="headerRow" dxfId="24"/>
    </tableStyle>
    <tableStyle name="Saving Table Style" pivot="0" count="9" xr9:uid="{47255D35-693B-48E8-9E04-8737B7A948A8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secondRowStripe" dxfId="17"/>
      <tableStyleElement type="firstColumnStripe" dxfId="16"/>
      <tableStyleElement type="secondColumnStripe" dxfId="15"/>
    </tableStyle>
  </tableStyles>
  <colors>
    <mruColors>
      <color rgb="FFFF3300"/>
      <color rgb="FFA9D08E"/>
      <color rgb="FFFFCCFF"/>
      <color rgb="FFF400F4"/>
      <color rgb="FFE70D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7EE2DE-F80C-4EF9-9872-348F4FFF7846}" name="Income" displayName="Income" ref="C9:C12" totalsRowShown="0" headerRowDxfId="14" dataDxfId="13">
  <autoFilter ref="C9:C12" xr:uid="{547EE2DE-F80C-4EF9-9872-348F4FFF7846}">
    <filterColumn colId="0" hiddenButton="1"/>
  </autoFilter>
  <tableColumns count="1">
    <tableColumn id="1" xr3:uid="{941E7373-24B7-46DC-A687-C536856FC557}" name="Income" dataDxfId="12"/>
  </tableColumns>
  <tableStyleInfo name="Income tabe;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1669BD-1E3A-4FFA-BA1F-786E66700E33}" name="Expenses" displayName="Expenses" ref="C22:C31" totalsRowShown="0" headerRowDxfId="11" dataDxfId="10">
  <autoFilter ref="C22:C31" xr:uid="{E61669BD-1E3A-4FFA-BA1F-786E66700E33}">
    <filterColumn colId="0" hiddenButton="1"/>
  </autoFilter>
  <tableColumns count="1">
    <tableColumn id="1" xr3:uid="{2047F582-8143-410E-B812-DCFA381D025C}" name="Expenses" dataDxfId="9"/>
  </tableColumns>
  <tableStyleInfo name="Expenses Table Sty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0DB4AA-F28F-471E-AB88-156AD0D8C39F}" name="Savings" displayName="Savings" ref="C38:C43" totalsRowShown="0" headerRowDxfId="8" dataDxfId="7">
  <autoFilter ref="C38:C43" xr:uid="{1B0DB4AA-F28F-471E-AB88-156AD0D8C39F}"/>
  <tableColumns count="1">
    <tableColumn id="1" xr3:uid="{76681FA7-5762-4947-B36B-5AF004A8C4CE}" name="Savings" dataDxfId="6"/>
  </tableColumns>
  <tableStyleInfo name="Saving Table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5D673-0B8D-4F47-9D68-15EB81560A01}">
  <dimension ref="A1:AK12"/>
  <sheetViews>
    <sheetView showGridLines="0" topLeftCell="B4" zoomScale="114" workbookViewId="0">
      <selection activeCell="G16" sqref="G16"/>
    </sheetView>
  </sheetViews>
  <sheetFormatPr defaultRowHeight="14.4"/>
  <cols>
    <col min="2" max="3" width="2.21875" customWidth="1"/>
    <col min="4" max="5" width="21.88671875" customWidth="1"/>
    <col min="6" max="6" width="2.109375" customWidth="1"/>
    <col min="7" max="7" width="56.21875" customWidth="1"/>
    <col min="8" max="8" width="2.6640625" customWidth="1"/>
  </cols>
  <sheetData>
    <row r="1" spans="1:37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</row>
    <row r="2" spans="1:37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</row>
    <row r="3" spans="1:37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</row>
    <row r="6" spans="1:37">
      <c r="C6" s="49" t="s">
        <v>1</v>
      </c>
      <c r="D6" s="49"/>
      <c r="E6" s="49"/>
      <c r="F6" s="49"/>
      <c r="G6" s="49"/>
      <c r="H6" s="49"/>
    </row>
    <row r="7" spans="1:37">
      <c r="C7" s="1"/>
      <c r="H7" s="2"/>
    </row>
    <row r="8" spans="1:37">
      <c r="C8" s="1"/>
      <c r="D8" s="6" t="s">
        <v>2</v>
      </c>
      <c r="E8" s="7">
        <v>2025</v>
      </c>
      <c r="G8" s="8" t="s">
        <v>3</v>
      </c>
      <c r="H8" s="2"/>
    </row>
    <row r="9" spans="1:37">
      <c r="C9" s="3"/>
      <c r="D9" s="4"/>
      <c r="E9" s="4"/>
      <c r="F9" s="4"/>
      <c r="G9" s="4"/>
      <c r="H9" s="5"/>
    </row>
    <row r="11" spans="1:37">
      <c r="G11" s="46" t="s">
        <v>67</v>
      </c>
    </row>
    <row r="12" spans="1:37">
      <c r="G12" s="47" t="s">
        <v>68</v>
      </c>
    </row>
  </sheetData>
  <mergeCells count="2">
    <mergeCell ref="A1:AK3"/>
    <mergeCell ref="C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8A7E0-A1B5-4FF4-A451-58F84AA97201}">
  <dimension ref="A1:EP49"/>
  <sheetViews>
    <sheetView showGridLines="0" tabSelected="1" topLeftCell="A3" zoomScale="93" zoomScaleNormal="70" workbookViewId="0">
      <pane xSplit="4" topLeftCell="E1" activePane="topRight" state="frozen"/>
      <selection activeCell="A4" sqref="A4"/>
      <selection pane="topRight" activeCell="C49" sqref="C49"/>
    </sheetView>
  </sheetViews>
  <sheetFormatPr defaultRowHeight="14.4" outlineLevelCol="1"/>
  <cols>
    <col min="1" max="1" width="4.6640625" style="25" customWidth="1"/>
    <col min="2" max="2" width="4.33203125" style="25" customWidth="1"/>
    <col min="3" max="3" width="35" style="25" customWidth="1"/>
    <col min="4" max="4" width="1.21875" style="25" customWidth="1"/>
    <col min="5" max="13" width="8.88671875" style="25" customWidth="1" outlineLevel="1"/>
    <col min="14" max="16" width="9.5546875" style="25" customWidth="1" outlineLevel="1"/>
    <col min="17" max="17" width="8.88671875" style="25" customWidth="1"/>
    <col min="18" max="18" width="2.21875" style="25" customWidth="1"/>
    <col min="19" max="27" width="8.88671875" style="25" hidden="1" customWidth="1" outlineLevel="1"/>
    <col min="28" max="30" width="9.5546875" style="25" hidden="1" customWidth="1" outlineLevel="1"/>
    <col min="31" max="31" width="8.88671875" style="25" collapsed="1"/>
    <col min="32" max="32" width="2.21875" style="25" customWidth="1"/>
    <col min="33" max="41" width="8.88671875" style="25" hidden="1" customWidth="1" outlineLevel="1"/>
    <col min="42" max="44" width="9.5546875" style="25" hidden="1" customWidth="1" outlineLevel="1"/>
    <col min="45" max="45" width="8.88671875" style="25" collapsed="1"/>
    <col min="46" max="46" width="2.21875" style="25" customWidth="1"/>
    <col min="47" max="55" width="8.88671875" style="25" hidden="1" customWidth="1" outlineLevel="1"/>
    <col min="56" max="58" width="9.5546875" style="25" hidden="1" customWidth="1" outlineLevel="1"/>
    <col min="59" max="59" width="8.88671875" style="25" collapsed="1"/>
    <col min="60" max="60" width="2.21875" style="25" customWidth="1"/>
    <col min="61" max="69" width="8.88671875" style="25" hidden="1" customWidth="1" outlineLevel="1"/>
    <col min="70" max="72" width="9.5546875" style="25" hidden="1" customWidth="1" outlineLevel="1"/>
    <col min="73" max="73" width="8.88671875" style="25" collapsed="1"/>
    <col min="74" max="74" width="2.21875" style="25" customWidth="1"/>
    <col min="75" max="83" width="8.88671875" style="25" hidden="1" customWidth="1" outlineLevel="1"/>
    <col min="84" max="86" width="9.5546875" style="25" hidden="1" customWidth="1" outlineLevel="1"/>
    <col min="87" max="87" width="8.88671875" style="25" collapsed="1"/>
    <col min="88" max="88" width="2.21875" style="25" customWidth="1"/>
    <col min="89" max="97" width="8.88671875" style="25" hidden="1" customWidth="1" outlineLevel="1"/>
    <col min="98" max="100" width="9.5546875" style="25" hidden="1" customWidth="1" outlineLevel="1"/>
    <col min="101" max="101" width="8.88671875" style="25" collapsed="1"/>
    <col min="102" max="102" width="2.21875" style="25" customWidth="1"/>
    <col min="103" max="111" width="8.88671875" style="25" hidden="1" customWidth="1" outlineLevel="1"/>
    <col min="112" max="114" width="9.5546875" style="25" hidden="1" customWidth="1" outlineLevel="1"/>
    <col min="115" max="115" width="8.88671875" style="25" collapsed="1"/>
    <col min="116" max="116" width="2.21875" style="25" customWidth="1"/>
    <col min="117" max="125" width="8.88671875" style="25" hidden="1" customWidth="1" outlineLevel="1"/>
    <col min="126" max="128" width="9.5546875" style="25" hidden="1" customWidth="1" outlineLevel="1"/>
    <col min="129" max="129" width="8.88671875" style="25" collapsed="1"/>
    <col min="130" max="130" width="2.21875" style="25" customWidth="1"/>
    <col min="131" max="139" width="8.88671875" style="25" hidden="1" customWidth="1" outlineLevel="1"/>
    <col min="140" max="142" width="9.5546875" style="25" hidden="1" customWidth="1" outlineLevel="1"/>
    <col min="143" max="143" width="8.88671875" style="25" collapsed="1"/>
    <col min="144" max="144" width="2.21875" style="25" customWidth="1"/>
    <col min="145" max="16384" width="8.88671875" style="25"/>
  </cols>
  <sheetData>
    <row r="1" spans="1:143" s="51" customFormat="1" ht="14.4" customHeight="1">
      <c r="A1" s="51" t="s">
        <v>4</v>
      </c>
    </row>
    <row r="2" spans="1:143" s="51" customFormat="1" ht="14.4" customHeight="1"/>
    <row r="3" spans="1:143" s="51" customFormat="1" ht="14.4" customHeight="1"/>
    <row r="5" spans="1:143" ht="18" customHeight="1">
      <c r="C5" s="26" t="s">
        <v>5</v>
      </c>
      <c r="E5" s="50">
        <f>Starting_Year</f>
        <v>2025</v>
      </c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S5" s="50">
        <f>E5+1</f>
        <v>2026</v>
      </c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G5" s="50">
        <f t="shared" ref="AG5" si="0">S5+1</f>
        <v>2027</v>
      </c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U5" s="50">
        <f t="shared" ref="AU5" si="1">AG5+1</f>
        <v>2028</v>
      </c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I5" s="50">
        <f t="shared" ref="BI5" si="2">AU5+1</f>
        <v>2029</v>
      </c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W5" s="50">
        <f t="shared" ref="BW5" si="3">BI5+1</f>
        <v>2030</v>
      </c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K5" s="50">
        <f t="shared" ref="CK5" si="4">BW5+1</f>
        <v>2031</v>
      </c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Y5" s="50">
        <f t="shared" ref="CY5" si="5">CK5+1</f>
        <v>2032</v>
      </c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M5" s="50">
        <f t="shared" ref="DM5" si="6">CY5+1</f>
        <v>2033</v>
      </c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EA5" s="50">
        <f t="shared" ref="EA5" si="7">DM5+1</f>
        <v>2034</v>
      </c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</row>
    <row r="6" spans="1:143">
      <c r="E6" s="34" t="str">
        <f ca="1">IF(E7=0, "Jan ✔", "Jan")</f>
        <v>Jan ✔</v>
      </c>
      <c r="F6" s="34" t="str">
        <f ca="1">IF(F7=0, "Feb ✔", "Feb")</f>
        <v>Feb ✔</v>
      </c>
      <c r="G6" s="34" t="str">
        <f ca="1">IF(G7=0, "Mar ✔", "Mar")</f>
        <v>Mar</v>
      </c>
      <c r="H6" s="34" t="str">
        <f ca="1">IF(H7=0, "Apr ✔", "Apr")</f>
        <v>Apr</v>
      </c>
      <c r="I6" s="34" t="str">
        <f ca="1">IF(I7=0, "May ✔", "May")</f>
        <v>May</v>
      </c>
      <c r="J6" s="34" t="str">
        <f ca="1">IF(J7=0, "Jun ✔", "Jun")</f>
        <v>Jun</v>
      </c>
      <c r="K6" s="34" t="str">
        <f ca="1">IF(K7=0, "Jul ✔", "Jul")</f>
        <v>Jul ✔</v>
      </c>
      <c r="L6" s="34" t="str">
        <f ca="1">IF(L7=0, "Aug ✔", "Aug")</f>
        <v>Aug</v>
      </c>
      <c r="M6" s="34" t="str">
        <f ca="1">IF(M7=0, "Sep ✔", "Sep")</f>
        <v>Sep</v>
      </c>
      <c r="N6" s="34" t="str">
        <f ca="1">IF(N7=0, "Oct ✔", "Oct")</f>
        <v>Oct</v>
      </c>
      <c r="O6" s="34" t="str">
        <f ca="1">IF(O7=0, "Nov ✔", "Nov")</f>
        <v>Nov</v>
      </c>
      <c r="P6" s="34" t="str">
        <f ca="1">IF(P7=0, "Dec ✔", "Dec")</f>
        <v>Dec ✔</v>
      </c>
      <c r="Q6" s="34" t="str">
        <f ca="1">IF(Q7=0, "Total ✔", "Total")</f>
        <v>Total</v>
      </c>
      <c r="S6" s="34" t="str">
        <f ca="1">IF(S7=0, "Jan ✔", "Jan")</f>
        <v>Jan ✔</v>
      </c>
      <c r="T6" s="34" t="str">
        <f ca="1">IF(T7=0, "Feb ✔", "Feb")</f>
        <v>Feb ✔</v>
      </c>
      <c r="U6" s="34" t="str">
        <f ca="1">IF(U7=0, "Mar ✔", "Mar")</f>
        <v>Mar ✔</v>
      </c>
      <c r="V6" s="34" t="str">
        <f ca="1">IF(V7=0, "Apr ✔", "Apr")</f>
        <v>Apr ✔</v>
      </c>
      <c r="W6" s="34" t="str">
        <f ca="1">IF(W7=0, "May ✔", "May")</f>
        <v>May ✔</v>
      </c>
      <c r="X6" s="34" t="str">
        <f ca="1">IF(X7=0, "Jun ✔", "Jun")</f>
        <v>Jun ✔</v>
      </c>
      <c r="Y6" s="34" t="str">
        <f ca="1">IF(Y7=0, "Jul ✔", "Jul")</f>
        <v>Jul ✔</v>
      </c>
      <c r="Z6" s="34" t="str">
        <f ca="1">IF(Z7=0, "Aug ✔", "Aug")</f>
        <v>Aug ✔</v>
      </c>
      <c r="AA6" s="34" t="str">
        <f ca="1">IF(AA7=0, "Sep ✔", "Sep")</f>
        <v>Sep ✔</v>
      </c>
      <c r="AB6" s="34" t="str">
        <f ca="1">IF(AB7=0, "Oct ✔", "Oct")</f>
        <v>Oct ✔</v>
      </c>
      <c r="AC6" s="34" t="str">
        <f ca="1">IF(AC7=0, "Nov ✔", "Nov")</f>
        <v>Nov ✔</v>
      </c>
      <c r="AD6" s="34" t="str">
        <f ca="1">IF(AD7=0, "Dec ✔", "Dec")</f>
        <v>Dec ✔</v>
      </c>
      <c r="AE6" s="34" t="str">
        <f ca="1">IF(AE7=0, "Total ✔", "Total")</f>
        <v>Total ✔</v>
      </c>
      <c r="AG6" s="34" t="str">
        <f t="shared" ref="AG6" ca="1" si="8">IF(AG7=0, "Jan ✔", "Jan")</f>
        <v>Jan ✔</v>
      </c>
      <c r="AH6" s="34" t="str">
        <f t="shared" ref="AH6" ca="1" si="9">IF(AH7=0, "Feb ✔", "Feb")</f>
        <v>Feb ✔</v>
      </c>
      <c r="AI6" s="34" t="str">
        <f t="shared" ref="AI6" ca="1" si="10">IF(AI7=0, "Mar ✔", "Mar")</f>
        <v>Mar ✔</v>
      </c>
      <c r="AJ6" s="34" t="str">
        <f t="shared" ref="AJ6" ca="1" si="11">IF(AJ7=0, "Apr ✔", "Apr")</f>
        <v>Apr ✔</v>
      </c>
      <c r="AK6" s="34" t="str">
        <f t="shared" ref="AK6" ca="1" si="12">IF(AK7=0, "May ✔", "May")</f>
        <v>May ✔</v>
      </c>
      <c r="AL6" s="34" t="str">
        <f t="shared" ref="AL6" ca="1" si="13">IF(AL7=0, "Jun ✔", "Jun")</f>
        <v>Jun ✔</v>
      </c>
      <c r="AM6" s="34" t="str">
        <f t="shared" ref="AM6" ca="1" si="14">IF(AM7=0, "Jul ✔", "Jul")</f>
        <v>Jul ✔</v>
      </c>
      <c r="AN6" s="34" t="str">
        <f t="shared" ref="AN6" ca="1" si="15">IF(AN7=0, "Aug ✔", "Aug")</f>
        <v>Aug ✔</v>
      </c>
      <c r="AO6" s="34" t="str">
        <f t="shared" ref="AO6" ca="1" si="16">IF(AO7=0, "Sep ✔", "Sep")</f>
        <v>Sep ✔</v>
      </c>
      <c r="AP6" s="34" t="str">
        <f t="shared" ref="AP6" ca="1" si="17">IF(AP7=0, "Oct ✔", "Oct")</f>
        <v>Oct ✔</v>
      </c>
      <c r="AQ6" s="34" t="str">
        <f t="shared" ref="AQ6" ca="1" si="18">IF(AQ7=0, "Nov ✔", "Nov")</f>
        <v>Nov ✔</v>
      </c>
      <c r="AR6" s="34" t="str">
        <f t="shared" ref="AR6" ca="1" si="19">IF(AR7=0, "Dec ✔", "Dec")</f>
        <v>Dec ✔</v>
      </c>
      <c r="AS6" s="34" t="str">
        <f t="shared" ref="AS6" ca="1" si="20">IF(AS7=0, "Total ✔", "Total")</f>
        <v>Total ✔</v>
      </c>
      <c r="AU6" s="34" t="str">
        <f t="shared" ref="AU6" ca="1" si="21">IF(AU7=0, "Jan ✔", "Jan")</f>
        <v>Jan ✔</v>
      </c>
      <c r="AV6" s="34" t="str">
        <f t="shared" ref="AV6" ca="1" si="22">IF(AV7=0, "Feb ✔", "Feb")</f>
        <v>Feb ✔</v>
      </c>
      <c r="AW6" s="34" t="str">
        <f t="shared" ref="AW6" ca="1" si="23">IF(AW7=0, "Mar ✔", "Mar")</f>
        <v>Mar ✔</v>
      </c>
      <c r="AX6" s="34" t="str">
        <f t="shared" ref="AX6" ca="1" si="24">IF(AX7=0, "Apr ✔", "Apr")</f>
        <v>Apr ✔</v>
      </c>
      <c r="AY6" s="34" t="str">
        <f t="shared" ref="AY6" ca="1" si="25">IF(AY7=0, "May ✔", "May")</f>
        <v>May ✔</v>
      </c>
      <c r="AZ6" s="34" t="str">
        <f t="shared" ref="AZ6" ca="1" si="26">IF(AZ7=0, "Jun ✔", "Jun")</f>
        <v>Jun ✔</v>
      </c>
      <c r="BA6" s="34" t="str">
        <f t="shared" ref="BA6" ca="1" si="27">IF(BA7=0, "Jul ✔", "Jul")</f>
        <v>Jul ✔</v>
      </c>
      <c r="BB6" s="34" t="str">
        <f t="shared" ref="BB6" ca="1" si="28">IF(BB7=0, "Aug ✔", "Aug")</f>
        <v>Aug ✔</v>
      </c>
      <c r="BC6" s="34" t="str">
        <f t="shared" ref="BC6" ca="1" si="29">IF(BC7=0, "Sep ✔", "Sep")</f>
        <v>Sep ✔</v>
      </c>
      <c r="BD6" s="34" t="str">
        <f t="shared" ref="BD6" ca="1" si="30">IF(BD7=0, "Oct ✔", "Oct")</f>
        <v>Oct ✔</v>
      </c>
      <c r="BE6" s="34" t="str">
        <f t="shared" ref="BE6" ca="1" si="31">IF(BE7=0, "Nov ✔", "Nov")</f>
        <v>Nov ✔</v>
      </c>
      <c r="BF6" s="34" t="str">
        <f t="shared" ref="BF6" ca="1" si="32">IF(BF7=0, "Dec ✔", "Dec")</f>
        <v>Dec ✔</v>
      </c>
      <c r="BG6" s="34" t="str">
        <f t="shared" ref="BG6" ca="1" si="33">IF(BG7=0, "Total ✔", "Total")</f>
        <v>Total ✔</v>
      </c>
      <c r="BI6" s="34" t="str">
        <f t="shared" ref="BI6" ca="1" si="34">IF(BI7=0, "Jan ✔", "Jan")</f>
        <v>Jan ✔</v>
      </c>
      <c r="BJ6" s="34" t="str">
        <f t="shared" ref="BJ6" ca="1" si="35">IF(BJ7=0, "Feb ✔", "Feb")</f>
        <v>Feb ✔</v>
      </c>
      <c r="BK6" s="34" t="str">
        <f t="shared" ref="BK6" ca="1" si="36">IF(BK7=0, "Mar ✔", "Mar")</f>
        <v>Mar ✔</v>
      </c>
      <c r="BL6" s="34" t="str">
        <f t="shared" ref="BL6" ca="1" si="37">IF(BL7=0, "Apr ✔", "Apr")</f>
        <v>Apr ✔</v>
      </c>
      <c r="BM6" s="34" t="str">
        <f t="shared" ref="BM6" ca="1" si="38">IF(BM7=0, "May ✔", "May")</f>
        <v>May ✔</v>
      </c>
      <c r="BN6" s="34" t="str">
        <f t="shared" ref="BN6" ca="1" si="39">IF(BN7=0, "Jun ✔", "Jun")</f>
        <v>Jun ✔</v>
      </c>
      <c r="BO6" s="34" t="str">
        <f t="shared" ref="BO6" ca="1" si="40">IF(BO7=0, "Jul ✔", "Jul")</f>
        <v>Jul ✔</v>
      </c>
      <c r="BP6" s="34" t="str">
        <f t="shared" ref="BP6" ca="1" si="41">IF(BP7=0, "Aug ✔", "Aug")</f>
        <v>Aug ✔</v>
      </c>
      <c r="BQ6" s="34" t="str">
        <f t="shared" ref="BQ6" ca="1" si="42">IF(BQ7=0, "Sep ✔", "Sep")</f>
        <v>Sep ✔</v>
      </c>
      <c r="BR6" s="34" t="str">
        <f t="shared" ref="BR6" ca="1" si="43">IF(BR7=0, "Oct ✔", "Oct")</f>
        <v>Oct ✔</v>
      </c>
      <c r="BS6" s="34" t="str">
        <f t="shared" ref="BS6" ca="1" si="44">IF(BS7=0, "Nov ✔", "Nov")</f>
        <v>Nov ✔</v>
      </c>
      <c r="BT6" s="34" t="str">
        <f t="shared" ref="BT6" ca="1" si="45">IF(BT7=0, "Dec ✔", "Dec")</f>
        <v>Dec ✔</v>
      </c>
      <c r="BU6" s="34" t="str">
        <f t="shared" ref="BU6" ca="1" si="46">IF(BU7=0, "Total ✔", "Total")</f>
        <v>Total ✔</v>
      </c>
      <c r="BW6" s="34" t="str">
        <f t="shared" ref="BW6" ca="1" si="47">IF(BW7=0, "Jan ✔", "Jan")</f>
        <v>Jan ✔</v>
      </c>
      <c r="BX6" s="34" t="str">
        <f t="shared" ref="BX6" ca="1" si="48">IF(BX7=0, "Feb ✔", "Feb")</f>
        <v>Feb ✔</v>
      </c>
      <c r="BY6" s="34" t="str">
        <f t="shared" ref="BY6" ca="1" si="49">IF(BY7=0, "Mar ✔", "Mar")</f>
        <v>Mar ✔</v>
      </c>
      <c r="BZ6" s="34" t="str">
        <f t="shared" ref="BZ6" ca="1" si="50">IF(BZ7=0, "Apr ✔", "Apr")</f>
        <v>Apr ✔</v>
      </c>
      <c r="CA6" s="34" t="str">
        <f t="shared" ref="CA6" ca="1" si="51">IF(CA7=0, "May ✔", "May")</f>
        <v>May ✔</v>
      </c>
      <c r="CB6" s="34" t="str">
        <f t="shared" ref="CB6" ca="1" si="52">IF(CB7=0, "Jun ✔", "Jun")</f>
        <v>Jun ✔</v>
      </c>
      <c r="CC6" s="34" t="str">
        <f t="shared" ref="CC6" ca="1" si="53">IF(CC7=0, "Jul ✔", "Jul")</f>
        <v>Jul ✔</v>
      </c>
      <c r="CD6" s="34" t="str">
        <f t="shared" ref="CD6" ca="1" si="54">IF(CD7=0, "Aug ✔", "Aug")</f>
        <v>Aug ✔</v>
      </c>
      <c r="CE6" s="34" t="str">
        <f t="shared" ref="CE6" ca="1" si="55">IF(CE7=0, "Sep ✔", "Sep")</f>
        <v>Sep ✔</v>
      </c>
      <c r="CF6" s="34" t="str">
        <f t="shared" ref="CF6" ca="1" si="56">IF(CF7=0, "Oct ✔", "Oct")</f>
        <v>Oct ✔</v>
      </c>
      <c r="CG6" s="34" t="str">
        <f t="shared" ref="CG6" ca="1" si="57">IF(CG7=0, "Nov ✔", "Nov")</f>
        <v>Nov ✔</v>
      </c>
      <c r="CH6" s="34" t="str">
        <f t="shared" ref="CH6" ca="1" si="58">IF(CH7=0, "Dec ✔", "Dec")</f>
        <v>Dec ✔</v>
      </c>
      <c r="CI6" s="34" t="str">
        <f t="shared" ref="CI6" ca="1" si="59">IF(CI7=0, "Total ✔", "Total")</f>
        <v>Total ✔</v>
      </c>
      <c r="CK6" s="34" t="str">
        <f t="shared" ref="CK6" ca="1" si="60">IF(CK7=0, "Jan ✔", "Jan")</f>
        <v>Jan ✔</v>
      </c>
      <c r="CL6" s="34" t="str">
        <f t="shared" ref="CL6" ca="1" si="61">IF(CL7=0, "Feb ✔", "Feb")</f>
        <v>Feb ✔</v>
      </c>
      <c r="CM6" s="34" t="str">
        <f t="shared" ref="CM6" ca="1" si="62">IF(CM7=0, "Mar ✔", "Mar")</f>
        <v>Mar ✔</v>
      </c>
      <c r="CN6" s="34" t="str">
        <f t="shared" ref="CN6" ca="1" si="63">IF(CN7=0, "Apr ✔", "Apr")</f>
        <v>Apr ✔</v>
      </c>
      <c r="CO6" s="34" t="str">
        <f t="shared" ref="CO6" ca="1" si="64">IF(CO7=0, "May ✔", "May")</f>
        <v>May ✔</v>
      </c>
      <c r="CP6" s="34" t="str">
        <f t="shared" ref="CP6" ca="1" si="65">IF(CP7=0, "Jun ✔", "Jun")</f>
        <v>Jun ✔</v>
      </c>
      <c r="CQ6" s="34" t="str">
        <f t="shared" ref="CQ6" ca="1" si="66">IF(CQ7=0, "Jul ✔", "Jul")</f>
        <v>Jul ✔</v>
      </c>
      <c r="CR6" s="34" t="str">
        <f t="shared" ref="CR6" ca="1" si="67">IF(CR7=0, "Aug ✔", "Aug")</f>
        <v>Aug ✔</v>
      </c>
      <c r="CS6" s="34" t="str">
        <f t="shared" ref="CS6" ca="1" si="68">IF(CS7=0, "Sep ✔", "Sep")</f>
        <v>Sep ✔</v>
      </c>
      <c r="CT6" s="34" t="str">
        <f t="shared" ref="CT6" ca="1" si="69">IF(CT7=0, "Oct ✔", "Oct")</f>
        <v>Oct ✔</v>
      </c>
      <c r="CU6" s="34" t="str">
        <f t="shared" ref="CU6" ca="1" si="70">IF(CU7=0, "Nov ✔", "Nov")</f>
        <v>Nov ✔</v>
      </c>
      <c r="CV6" s="34" t="str">
        <f t="shared" ref="CV6" ca="1" si="71">IF(CV7=0, "Dec ✔", "Dec")</f>
        <v>Dec ✔</v>
      </c>
      <c r="CW6" s="34" t="str">
        <f t="shared" ref="CW6" ca="1" si="72">IF(CW7=0, "Total ✔", "Total")</f>
        <v>Total ✔</v>
      </c>
      <c r="CY6" s="34" t="str">
        <f t="shared" ref="CY6" ca="1" si="73">IF(CY7=0, "Jan ✔", "Jan")</f>
        <v>Jan ✔</v>
      </c>
      <c r="CZ6" s="34" t="str">
        <f t="shared" ref="CZ6" ca="1" si="74">IF(CZ7=0, "Feb ✔", "Feb")</f>
        <v>Feb ✔</v>
      </c>
      <c r="DA6" s="34" t="str">
        <f t="shared" ref="DA6" ca="1" si="75">IF(DA7=0, "Mar ✔", "Mar")</f>
        <v>Mar ✔</v>
      </c>
      <c r="DB6" s="34" t="str">
        <f t="shared" ref="DB6" ca="1" si="76">IF(DB7=0, "Apr ✔", "Apr")</f>
        <v>Apr ✔</v>
      </c>
      <c r="DC6" s="34" t="str">
        <f t="shared" ref="DC6" ca="1" si="77">IF(DC7=0, "May ✔", "May")</f>
        <v>May ✔</v>
      </c>
      <c r="DD6" s="34" t="str">
        <f t="shared" ref="DD6" ca="1" si="78">IF(DD7=0, "Jun ✔", "Jun")</f>
        <v>Jun ✔</v>
      </c>
      <c r="DE6" s="34" t="str">
        <f t="shared" ref="DE6" ca="1" si="79">IF(DE7=0, "Jul ✔", "Jul")</f>
        <v>Jul ✔</v>
      </c>
      <c r="DF6" s="34" t="str">
        <f t="shared" ref="DF6" ca="1" si="80">IF(DF7=0, "Aug ✔", "Aug")</f>
        <v>Aug ✔</v>
      </c>
      <c r="DG6" s="34" t="str">
        <f t="shared" ref="DG6" ca="1" si="81">IF(DG7=0, "Sep ✔", "Sep")</f>
        <v>Sep ✔</v>
      </c>
      <c r="DH6" s="34" t="str">
        <f t="shared" ref="DH6" ca="1" si="82">IF(DH7=0, "Oct ✔", "Oct")</f>
        <v>Oct ✔</v>
      </c>
      <c r="DI6" s="34" t="str">
        <f t="shared" ref="DI6" ca="1" si="83">IF(DI7=0, "Nov ✔", "Nov")</f>
        <v>Nov ✔</v>
      </c>
      <c r="DJ6" s="34" t="str">
        <f t="shared" ref="DJ6" ca="1" si="84">IF(DJ7=0, "Dec ✔", "Dec")</f>
        <v>Dec ✔</v>
      </c>
      <c r="DK6" s="34" t="str">
        <f t="shared" ref="DK6" ca="1" si="85">IF(DK7=0, "Total ✔", "Total")</f>
        <v>Total ✔</v>
      </c>
      <c r="DM6" s="34" t="str">
        <f t="shared" ref="DM6" ca="1" si="86">IF(DM7=0, "Jan ✔", "Jan")</f>
        <v>Jan ✔</v>
      </c>
      <c r="DN6" s="34" t="str">
        <f t="shared" ref="DN6" ca="1" si="87">IF(DN7=0, "Feb ✔", "Feb")</f>
        <v>Feb ✔</v>
      </c>
      <c r="DO6" s="34" t="str">
        <f t="shared" ref="DO6" ca="1" si="88">IF(DO7=0, "Mar ✔", "Mar")</f>
        <v>Mar ✔</v>
      </c>
      <c r="DP6" s="34" t="str">
        <f t="shared" ref="DP6" ca="1" si="89">IF(DP7=0, "Apr ✔", "Apr")</f>
        <v>Apr ✔</v>
      </c>
      <c r="DQ6" s="34" t="str">
        <f t="shared" ref="DQ6" ca="1" si="90">IF(DQ7=0, "May ✔", "May")</f>
        <v>May ✔</v>
      </c>
      <c r="DR6" s="34" t="str">
        <f t="shared" ref="DR6" ca="1" si="91">IF(DR7=0, "Jun ✔", "Jun")</f>
        <v>Jun ✔</v>
      </c>
      <c r="DS6" s="34" t="str">
        <f t="shared" ref="DS6" ca="1" si="92">IF(DS7=0, "Jul ✔", "Jul")</f>
        <v>Jul ✔</v>
      </c>
      <c r="DT6" s="34" t="str">
        <f t="shared" ref="DT6" ca="1" si="93">IF(DT7=0, "Aug ✔", "Aug")</f>
        <v>Aug ✔</v>
      </c>
      <c r="DU6" s="34" t="str">
        <f t="shared" ref="DU6" ca="1" si="94">IF(DU7=0, "Sep ✔", "Sep")</f>
        <v>Sep ✔</v>
      </c>
      <c r="DV6" s="34" t="str">
        <f t="shared" ref="DV6" ca="1" si="95">IF(DV7=0, "Oct ✔", "Oct")</f>
        <v>Oct ✔</v>
      </c>
      <c r="DW6" s="34" t="str">
        <f t="shared" ref="DW6" ca="1" si="96">IF(DW7=0, "Nov ✔", "Nov")</f>
        <v>Nov ✔</v>
      </c>
      <c r="DX6" s="34" t="str">
        <f t="shared" ref="DX6" ca="1" si="97">IF(DX7=0, "Dec ✔", "Dec")</f>
        <v>Dec ✔</v>
      </c>
      <c r="DY6" s="34" t="str">
        <f t="shared" ref="DY6" ca="1" si="98">IF(DY7=0, "Total ✔", "Total")</f>
        <v>Total ✔</v>
      </c>
      <c r="EA6" s="34" t="str">
        <f t="shared" ref="EA6" ca="1" si="99">IF(EA7=0, "Jan ✔", "Jan")</f>
        <v>Jan ✔</v>
      </c>
      <c r="EB6" s="34" t="str">
        <f t="shared" ref="EB6" ca="1" si="100">IF(EB7=0, "Feb ✔", "Feb")</f>
        <v>Feb ✔</v>
      </c>
      <c r="EC6" s="34" t="str">
        <f t="shared" ref="EC6" ca="1" si="101">IF(EC7=0, "Mar ✔", "Mar")</f>
        <v>Mar ✔</v>
      </c>
      <c r="ED6" s="34" t="str">
        <f t="shared" ref="ED6" ca="1" si="102">IF(ED7=0, "Apr ✔", "Apr")</f>
        <v>Apr ✔</v>
      </c>
      <c r="EE6" s="34" t="str">
        <f t="shared" ref="EE6" ca="1" si="103">IF(EE7=0, "May ✔", "May")</f>
        <v>May ✔</v>
      </c>
      <c r="EF6" s="34" t="str">
        <f t="shared" ref="EF6" ca="1" si="104">IF(EF7=0, "Jun ✔", "Jun")</f>
        <v>Jun ✔</v>
      </c>
      <c r="EG6" s="34" t="str">
        <f t="shared" ref="EG6" ca="1" si="105">IF(EG7=0, "Jul ✔", "Jul")</f>
        <v>Jul ✔</v>
      </c>
      <c r="EH6" s="34" t="str">
        <f t="shared" ref="EH6" ca="1" si="106">IF(EH7=0, "Aug ✔", "Aug")</f>
        <v>Aug ✔</v>
      </c>
      <c r="EI6" s="34" t="str">
        <f t="shared" ref="EI6" ca="1" si="107">IF(EI7=0, "Sep ✔", "Sep")</f>
        <v>Sep ✔</v>
      </c>
      <c r="EJ6" s="34" t="str">
        <f t="shared" ref="EJ6" ca="1" si="108">IF(EJ7=0, "Oct ✔", "Oct")</f>
        <v>Oct ✔</v>
      </c>
      <c r="EK6" s="34" t="str">
        <f t="shared" ref="EK6" ca="1" si="109">IF(EK7=0, "Nov ✔", "Nov")</f>
        <v>Nov ✔</v>
      </c>
      <c r="EL6" s="34" t="str">
        <f t="shared" ref="EL6" ca="1" si="110">IF(EL7=0, "Dec ✔", "Dec")</f>
        <v>Dec ✔</v>
      </c>
      <c r="EM6" s="34" t="str">
        <f t="shared" ref="EM6" ca="1" si="111">IF(EM7=0, "Total ✔", "Total")</f>
        <v>Total ✔</v>
      </c>
    </row>
    <row r="7" spans="1:143">
      <c r="C7" s="27" t="s">
        <v>16</v>
      </c>
      <c r="E7" s="35">
        <f ca="1">E20-(E36+E49)</f>
        <v>0</v>
      </c>
      <c r="F7" s="35">
        <f t="shared" ref="F7:Q7" ca="1" si="112">F20-(F36+F49)</f>
        <v>0</v>
      </c>
      <c r="G7" s="35">
        <f t="shared" ca="1" si="112"/>
        <v>2500</v>
      </c>
      <c r="H7" s="35">
        <f ca="1">H20-(H36+H49)</f>
        <v>2500</v>
      </c>
      <c r="I7" s="35">
        <f t="shared" ca="1" si="112"/>
        <v>5500</v>
      </c>
      <c r="J7" s="35">
        <f t="shared" ca="1" si="112"/>
        <v>2500</v>
      </c>
      <c r="K7" s="35">
        <f t="shared" ca="1" si="112"/>
        <v>0</v>
      </c>
      <c r="L7" s="35">
        <f t="shared" ca="1" si="112"/>
        <v>1500</v>
      </c>
      <c r="M7" s="35">
        <f t="shared" ca="1" si="112"/>
        <v>2500</v>
      </c>
      <c r="N7" s="35">
        <f t="shared" ca="1" si="112"/>
        <v>7500</v>
      </c>
      <c r="O7" s="35">
        <f t="shared" ca="1" si="112"/>
        <v>1500</v>
      </c>
      <c r="P7" s="35">
        <f t="shared" ca="1" si="112"/>
        <v>0</v>
      </c>
      <c r="Q7" s="36">
        <f t="shared" ca="1" si="112"/>
        <v>26000</v>
      </c>
      <c r="S7" s="35">
        <f ca="1">S20-(S36+S49)</f>
        <v>0</v>
      </c>
      <c r="T7" s="35">
        <f t="shared" ref="T7:AE7" ca="1" si="113">T20-(T36+T49)</f>
        <v>0</v>
      </c>
      <c r="U7" s="35">
        <f t="shared" ca="1" si="113"/>
        <v>0</v>
      </c>
      <c r="V7" s="35">
        <f t="shared" ca="1" si="113"/>
        <v>0</v>
      </c>
      <c r="W7" s="35">
        <f t="shared" ca="1" si="113"/>
        <v>0</v>
      </c>
      <c r="X7" s="35">
        <f t="shared" ca="1" si="113"/>
        <v>0</v>
      </c>
      <c r="Y7" s="35">
        <f t="shared" ca="1" si="113"/>
        <v>0</v>
      </c>
      <c r="Z7" s="35">
        <f t="shared" ca="1" si="113"/>
        <v>0</v>
      </c>
      <c r="AA7" s="35">
        <f t="shared" ca="1" si="113"/>
        <v>0</v>
      </c>
      <c r="AB7" s="35">
        <f t="shared" ca="1" si="113"/>
        <v>0</v>
      </c>
      <c r="AC7" s="35">
        <f t="shared" ca="1" si="113"/>
        <v>0</v>
      </c>
      <c r="AD7" s="35">
        <f t="shared" ca="1" si="113"/>
        <v>0</v>
      </c>
      <c r="AE7" s="36">
        <f t="shared" ca="1" si="113"/>
        <v>0</v>
      </c>
      <c r="AG7" s="35">
        <f t="shared" ref="AG7:AS7" ca="1" si="114">AG20-(AG36+AG49)</f>
        <v>0</v>
      </c>
      <c r="AH7" s="35">
        <f t="shared" ca="1" si="114"/>
        <v>0</v>
      </c>
      <c r="AI7" s="35">
        <f t="shared" ca="1" si="114"/>
        <v>0</v>
      </c>
      <c r="AJ7" s="35">
        <f t="shared" ca="1" si="114"/>
        <v>0</v>
      </c>
      <c r="AK7" s="35">
        <f t="shared" ca="1" si="114"/>
        <v>0</v>
      </c>
      <c r="AL7" s="35">
        <f t="shared" ca="1" si="114"/>
        <v>0</v>
      </c>
      <c r="AM7" s="35">
        <f t="shared" ca="1" si="114"/>
        <v>0</v>
      </c>
      <c r="AN7" s="35">
        <f t="shared" ca="1" si="114"/>
        <v>0</v>
      </c>
      <c r="AO7" s="35">
        <f t="shared" ca="1" si="114"/>
        <v>0</v>
      </c>
      <c r="AP7" s="35">
        <f t="shared" ca="1" si="114"/>
        <v>0</v>
      </c>
      <c r="AQ7" s="35">
        <f t="shared" ca="1" si="114"/>
        <v>0</v>
      </c>
      <c r="AR7" s="35">
        <f t="shared" ca="1" si="114"/>
        <v>0</v>
      </c>
      <c r="AS7" s="36">
        <f t="shared" ca="1" si="114"/>
        <v>0</v>
      </c>
      <c r="AU7" s="35">
        <f t="shared" ref="AU7:BG7" ca="1" si="115">AU20-(AU36+AU49)</f>
        <v>0</v>
      </c>
      <c r="AV7" s="35">
        <f t="shared" ca="1" si="115"/>
        <v>0</v>
      </c>
      <c r="AW7" s="35">
        <f t="shared" ca="1" si="115"/>
        <v>0</v>
      </c>
      <c r="AX7" s="35">
        <f t="shared" ca="1" si="115"/>
        <v>0</v>
      </c>
      <c r="AY7" s="35">
        <f t="shared" ca="1" si="115"/>
        <v>0</v>
      </c>
      <c r="AZ7" s="35">
        <f t="shared" ca="1" si="115"/>
        <v>0</v>
      </c>
      <c r="BA7" s="35">
        <f t="shared" ca="1" si="115"/>
        <v>0</v>
      </c>
      <c r="BB7" s="35">
        <f t="shared" ca="1" si="115"/>
        <v>0</v>
      </c>
      <c r="BC7" s="35">
        <f t="shared" ca="1" si="115"/>
        <v>0</v>
      </c>
      <c r="BD7" s="35">
        <f t="shared" ca="1" si="115"/>
        <v>0</v>
      </c>
      <c r="BE7" s="35">
        <f t="shared" ca="1" si="115"/>
        <v>0</v>
      </c>
      <c r="BF7" s="35">
        <f t="shared" ca="1" si="115"/>
        <v>0</v>
      </c>
      <c r="BG7" s="36">
        <f t="shared" ca="1" si="115"/>
        <v>0</v>
      </c>
      <c r="BI7" s="35">
        <f t="shared" ref="BI7:BU7" ca="1" si="116">BI20-(BI36+BI49)</f>
        <v>0</v>
      </c>
      <c r="BJ7" s="35">
        <f t="shared" ca="1" si="116"/>
        <v>0</v>
      </c>
      <c r="BK7" s="35">
        <f t="shared" ca="1" si="116"/>
        <v>0</v>
      </c>
      <c r="BL7" s="35">
        <f t="shared" ca="1" si="116"/>
        <v>0</v>
      </c>
      <c r="BM7" s="35">
        <f t="shared" ca="1" si="116"/>
        <v>0</v>
      </c>
      <c r="BN7" s="35">
        <f t="shared" ca="1" si="116"/>
        <v>0</v>
      </c>
      <c r="BO7" s="35">
        <f t="shared" ca="1" si="116"/>
        <v>0</v>
      </c>
      <c r="BP7" s="35">
        <f t="shared" ca="1" si="116"/>
        <v>0</v>
      </c>
      <c r="BQ7" s="35">
        <f t="shared" ca="1" si="116"/>
        <v>0</v>
      </c>
      <c r="BR7" s="35">
        <f t="shared" ca="1" si="116"/>
        <v>0</v>
      </c>
      <c r="BS7" s="35">
        <f t="shared" ca="1" si="116"/>
        <v>0</v>
      </c>
      <c r="BT7" s="35">
        <f t="shared" ca="1" si="116"/>
        <v>0</v>
      </c>
      <c r="BU7" s="36">
        <f t="shared" ca="1" si="116"/>
        <v>0</v>
      </c>
      <c r="BW7" s="35">
        <f t="shared" ref="BW7:CI7" ca="1" si="117">BW20-(BW36+BW49)</f>
        <v>0</v>
      </c>
      <c r="BX7" s="35">
        <f t="shared" ca="1" si="117"/>
        <v>0</v>
      </c>
      <c r="BY7" s="35">
        <f t="shared" ca="1" si="117"/>
        <v>0</v>
      </c>
      <c r="BZ7" s="35">
        <f t="shared" ca="1" si="117"/>
        <v>0</v>
      </c>
      <c r="CA7" s="35">
        <f t="shared" ca="1" si="117"/>
        <v>0</v>
      </c>
      <c r="CB7" s="35">
        <f t="shared" ca="1" si="117"/>
        <v>0</v>
      </c>
      <c r="CC7" s="35">
        <f t="shared" ca="1" si="117"/>
        <v>0</v>
      </c>
      <c r="CD7" s="35">
        <f t="shared" ca="1" si="117"/>
        <v>0</v>
      </c>
      <c r="CE7" s="35">
        <f t="shared" ca="1" si="117"/>
        <v>0</v>
      </c>
      <c r="CF7" s="35">
        <f t="shared" ca="1" si="117"/>
        <v>0</v>
      </c>
      <c r="CG7" s="35">
        <f t="shared" ca="1" si="117"/>
        <v>0</v>
      </c>
      <c r="CH7" s="35">
        <f t="shared" ca="1" si="117"/>
        <v>0</v>
      </c>
      <c r="CI7" s="36">
        <f t="shared" ca="1" si="117"/>
        <v>0</v>
      </c>
      <c r="CK7" s="35">
        <f t="shared" ref="CK7:CW7" ca="1" si="118">CK20-(CK36+CK49)</f>
        <v>0</v>
      </c>
      <c r="CL7" s="35">
        <f t="shared" ca="1" si="118"/>
        <v>0</v>
      </c>
      <c r="CM7" s="35">
        <f t="shared" ca="1" si="118"/>
        <v>0</v>
      </c>
      <c r="CN7" s="35">
        <f t="shared" ca="1" si="118"/>
        <v>0</v>
      </c>
      <c r="CO7" s="35">
        <f t="shared" ca="1" si="118"/>
        <v>0</v>
      </c>
      <c r="CP7" s="35">
        <f t="shared" ca="1" si="118"/>
        <v>0</v>
      </c>
      <c r="CQ7" s="35">
        <f t="shared" ca="1" si="118"/>
        <v>0</v>
      </c>
      <c r="CR7" s="35">
        <f t="shared" ca="1" si="118"/>
        <v>0</v>
      </c>
      <c r="CS7" s="35">
        <f t="shared" ca="1" si="118"/>
        <v>0</v>
      </c>
      <c r="CT7" s="35">
        <f t="shared" ca="1" si="118"/>
        <v>0</v>
      </c>
      <c r="CU7" s="35">
        <f t="shared" ca="1" si="118"/>
        <v>0</v>
      </c>
      <c r="CV7" s="35">
        <f t="shared" ca="1" si="118"/>
        <v>0</v>
      </c>
      <c r="CW7" s="36">
        <f t="shared" ca="1" si="118"/>
        <v>0</v>
      </c>
      <c r="CY7" s="35">
        <f t="shared" ref="CY7:DK7" ca="1" si="119">CY20-(CY36+CY49)</f>
        <v>0</v>
      </c>
      <c r="CZ7" s="35">
        <f t="shared" ca="1" si="119"/>
        <v>0</v>
      </c>
      <c r="DA7" s="35">
        <f t="shared" ca="1" si="119"/>
        <v>0</v>
      </c>
      <c r="DB7" s="35">
        <f t="shared" ca="1" si="119"/>
        <v>0</v>
      </c>
      <c r="DC7" s="35">
        <f t="shared" ca="1" si="119"/>
        <v>0</v>
      </c>
      <c r="DD7" s="35">
        <f t="shared" ca="1" si="119"/>
        <v>0</v>
      </c>
      <c r="DE7" s="35">
        <f t="shared" ca="1" si="119"/>
        <v>0</v>
      </c>
      <c r="DF7" s="35">
        <f t="shared" ca="1" si="119"/>
        <v>0</v>
      </c>
      <c r="DG7" s="35">
        <f t="shared" ca="1" si="119"/>
        <v>0</v>
      </c>
      <c r="DH7" s="35">
        <f t="shared" ca="1" si="119"/>
        <v>0</v>
      </c>
      <c r="DI7" s="35">
        <f t="shared" ca="1" si="119"/>
        <v>0</v>
      </c>
      <c r="DJ7" s="35">
        <f t="shared" ca="1" si="119"/>
        <v>0</v>
      </c>
      <c r="DK7" s="36">
        <f t="shared" ca="1" si="119"/>
        <v>0</v>
      </c>
      <c r="DM7" s="35">
        <f t="shared" ref="DM7:DY7" ca="1" si="120">DM20-(DM36+DM49)</f>
        <v>0</v>
      </c>
      <c r="DN7" s="35">
        <f t="shared" ca="1" si="120"/>
        <v>0</v>
      </c>
      <c r="DO7" s="35">
        <f t="shared" ca="1" si="120"/>
        <v>0</v>
      </c>
      <c r="DP7" s="35">
        <f t="shared" ca="1" si="120"/>
        <v>0</v>
      </c>
      <c r="DQ7" s="35">
        <f t="shared" ca="1" si="120"/>
        <v>0</v>
      </c>
      <c r="DR7" s="35">
        <f t="shared" ca="1" si="120"/>
        <v>0</v>
      </c>
      <c r="DS7" s="35">
        <f t="shared" ca="1" si="120"/>
        <v>0</v>
      </c>
      <c r="DT7" s="35">
        <f t="shared" ca="1" si="120"/>
        <v>0</v>
      </c>
      <c r="DU7" s="35">
        <f t="shared" ca="1" si="120"/>
        <v>0</v>
      </c>
      <c r="DV7" s="35">
        <f t="shared" ca="1" si="120"/>
        <v>0</v>
      </c>
      <c r="DW7" s="35">
        <f t="shared" ca="1" si="120"/>
        <v>0</v>
      </c>
      <c r="DX7" s="35">
        <f t="shared" ca="1" si="120"/>
        <v>0</v>
      </c>
      <c r="DY7" s="36">
        <f t="shared" ca="1" si="120"/>
        <v>0</v>
      </c>
      <c r="EA7" s="35">
        <f t="shared" ref="EA7:EM7" ca="1" si="121">EA20-(EA36+EA49)</f>
        <v>0</v>
      </c>
      <c r="EB7" s="35">
        <f t="shared" ca="1" si="121"/>
        <v>0</v>
      </c>
      <c r="EC7" s="35">
        <f t="shared" ca="1" si="121"/>
        <v>0</v>
      </c>
      <c r="ED7" s="35">
        <f t="shared" ca="1" si="121"/>
        <v>0</v>
      </c>
      <c r="EE7" s="35">
        <f t="shared" ca="1" si="121"/>
        <v>0</v>
      </c>
      <c r="EF7" s="35">
        <f t="shared" ca="1" si="121"/>
        <v>0</v>
      </c>
      <c r="EG7" s="35">
        <f t="shared" ca="1" si="121"/>
        <v>0</v>
      </c>
      <c r="EH7" s="35">
        <f t="shared" ca="1" si="121"/>
        <v>0</v>
      </c>
      <c r="EI7" s="35">
        <f t="shared" ca="1" si="121"/>
        <v>0</v>
      </c>
      <c r="EJ7" s="35">
        <f t="shared" ca="1" si="121"/>
        <v>0</v>
      </c>
      <c r="EK7" s="35">
        <f t="shared" ca="1" si="121"/>
        <v>0</v>
      </c>
      <c r="EL7" s="35">
        <f t="shared" ca="1" si="121"/>
        <v>0</v>
      </c>
      <c r="EM7" s="36">
        <f t="shared" ca="1" si="121"/>
        <v>0</v>
      </c>
    </row>
    <row r="9" spans="1:143">
      <c r="C9" s="28" t="s">
        <v>6</v>
      </c>
      <c r="E9" s="38">
        <f>DATE(E$5,1,1)</f>
        <v>45658</v>
      </c>
      <c r="F9" s="38">
        <f>DATE(E$5,2,1)</f>
        <v>45689</v>
      </c>
      <c r="G9" s="38">
        <f>DATE(E$5,3,1)</f>
        <v>45717</v>
      </c>
      <c r="H9" s="38">
        <f>DATE(E$5,4,1)</f>
        <v>45748</v>
      </c>
      <c r="I9" s="38">
        <f>DATE(E$5,5,1)</f>
        <v>45778</v>
      </c>
      <c r="J9" s="38">
        <f>DATE(E$5,6,1)</f>
        <v>45809</v>
      </c>
      <c r="K9" s="38">
        <f>DATE(E$5,7,1)</f>
        <v>45839</v>
      </c>
      <c r="L9" s="38">
        <f>DATE(E$5,8,1)</f>
        <v>45870</v>
      </c>
      <c r="M9" s="38">
        <f>DATE(E$5,9,1)</f>
        <v>45901</v>
      </c>
      <c r="N9" s="38">
        <f>DATE(E$5,10,1)</f>
        <v>45931</v>
      </c>
      <c r="O9" s="38">
        <f>DATE(E$5,11,1)</f>
        <v>45962</v>
      </c>
      <c r="P9" s="38">
        <f>DATE(E$5,12,1)</f>
        <v>45992</v>
      </c>
      <c r="Q9" s="39">
        <f>E5</f>
        <v>2025</v>
      </c>
      <c r="S9" s="38">
        <f>DATE(S$5,1,1)</f>
        <v>46023</v>
      </c>
      <c r="T9" s="38">
        <f>DATE(S$5,2,1)</f>
        <v>46054</v>
      </c>
      <c r="U9" s="38">
        <f>DATE(S$5,3,1)</f>
        <v>46082</v>
      </c>
      <c r="V9" s="38">
        <f>DATE(S$5,4,1)</f>
        <v>46113</v>
      </c>
      <c r="W9" s="38">
        <f>DATE(S$5,5,1)</f>
        <v>46143</v>
      </c>
      <c r="X9" s="38">
        <f>DATE(S$5,6,1)</f>
        <v>46174</v>
      </c>
      <c r="Y9" s="38">
        <f>DATE(S$5,7,1)</f>
        <v>46204</v>
      </c>
      <c r="Z9" s="38">
        <f>DATE(S$5,8,1)</f>
        <v>46235</v>
      </c>
      <c r="AA9" s="38">
        <f>DATE(S$5,9,1)</f>
        <v>46266</v>
      </c>
      <c r="AB9" s="38">
        <f>DATE(S$5,10,1)</f>
        <v>46296</v>
      </c>
      <c r="AC9" s="38">
        <f>DATE(S$5,11,1)</f>
        <v>46327</v>
      </c>
      <c r="AD9" s="38">
        <f>DATE(S$5,12,1)</f>
        <v>46357</v>
      </c>
      <c r="AE9" s="39">
        <f>S5</f>
        <v>2026</v>
      </c>
      <c r="AG9" s="38">
        <f t="shared" ref="AG9" si="122">DATE(AG$5,1,1)</f>
        <v>46388</v>
      </c>
      <c r="AH9" s="38">
        <f t="shared" ref="AH9" si="123">DATE(AG$5,2,1)</f>
        <v>46419</v>
      </c>
      <c r="AI9" s="38">
        <f t="shared" ref="AI9" si="124">DATE(AG$5,3,1)</f>
        <v>46447</v>
      </c>
      <c r="AJ9" s="38">
        <f t="shared" ref="AJ9" si="125">DATE(AG$5,4,1)</f>
        <v>46478</v>
      </c>
      <c r="AK9" s="38">
        <f t="shared" ref="AK9" si="126">DATE(AG$5,5,1)</f>
        <v>46508</v>
      </c>
      <c r="AL9" s="38">
        <f t="shared" ref="AL9" si="127">DATE(AG$5,6,1)</f>
        <v>46539</v>
      </c>
      <c r="AM9" s="38">
        <f t="shared" ref="AM9" si="128">DATE(AG$5,7,1)</f>
        <v>46569</v>
      </c>
      <c r="AN9" s="38">
        <f t="shared" ref="AN9" si="129">DATE(AG$5,8,1)</f>
        <v>46600</v>
      </c>
      <c r="AO9" s="38">
        <f t="shared" ref="AO9" si="130">DATE(AG$5,9,1)</f>
        <v>46631</v>
      </c>
      <c r="AP9" s="38">
        <f t="shared" ref="AP9" si="131">DATE(AG$5,10,1)</f>
        <v>46661</v>
      </c>
      <c r="AQ9" s="38">
        <f t="shared" ref="AQ9" si="132">DATE(AG$5,11,1)</f>
        <v>46692</v>
      </c>
      <c r="AR9" s="38">
        <f t="shared" ref="AR9" si="133">DATE(AG$5,12,1)</f>
        <v>46722</v>
      </c>
      <c r="AS9" s="39">
        <f t="shared" ref="AS9" si="134">AG5</f>
        <v>2027</v>
      </c>
      <c r="AT9"/>
      <c r="AU9" s="38">
        <f t="shared" ref="AU9" si="135">DATE(AU$5,1,1)</f>
        <v>46753</v>
      </c>
      <c r="AV9" s="38">
        <f t="shared" ref="AV9" si="136">DATE(AU$5,2,1)</f>
        <v>46784</v>
      </c>
      <c r="AW9" s="38">
        <f t="shared" ref="AW9" si="137">DATE(AU$5,3,1)</f>
        <v>46813</v>
      </c>
      <c r="AX9" s="38">
        <f t="shared" ref="AX9" si="138">DATE(AU$5,4,1)</f>
        <v>46844</v>
      </c>
      <c r="AY9" s="38">
        <f t="shared" ref="AY9" si="139">DATE(AU$5,5,1)</f>
        <v>46874</v>
      </c>
      <c r="AZ9" s="38">
        <f t="shared" ref="AZ9" si="140">DATE(AU$5,6,1)</f>
        <v>46905</v>
      </c>
      <c r="BA9" s="38">
        <f t="shared" ref="BA9" si="141">DATE(AU$5,7,1)</f>
        <v>46935</v>
      </c>
      <c r="BB9" s="38">
        <f t="shared" ref="BB9" si="142">DATE(AU$5,8,1)</f>
        <v>46966</v>
      </c>
      <c r="BC9" s="38">
        <f t="shared" ref="BC9" si="143">DATE(AU$5,9,1)</f>
        <v>46997</v>
      </c>
      <c r="BD9" s="38">
        <f t="shared" ref="BD9" si="144">DATE(AU$5,10,1)</f>
        <v>47027</v>
      </c>
      <c r="BE9" s="38">
        <f t="shared" ref="BE9" si="145">DATE(AU$5,11,1)</f>
        <v>47058</v>
      </c>
      <c r="BF9" s="38">
        <f t="shared" ref="BF9" si="146">DATE(AU$5,12,1)</f>
        <v>47088</v>
      </c>
      <c r="BG9" s="39">
        <f t="shared" ref="BG9" si="147">AU5</f>
        <v>2028</v>
      </c>
      <c r="BI9" s="38">
        <f t="shared" ref="BI9" si="148">DATE(BI$5,1,1)</f>
        <v>47119</v>
      </c>
      <c r="BJ9" s="38">
        <f t="shared" ref="BJ9" si="149">DATE(BI$5,2,1)</f>
        <v>47150</v>
      </c>
      <c r="BK9" s="38">
        <f t="shared" ref="BK9" si="150">DATE(BI$5,3,1)</f>
        <v>47178</v>
      </c>
      <c r="BL9" s="38">
        <f t="shared" ref="BL9" si="151">DATE(BI$5,4,1)</f>
        <v>47209</v>
      </c>
      <c r="BM9" s="38">
        <f t="shared" ref="BM9" si="152">DATE(BI$5,5,1)</f>
        <v>47239</v>
      </c>
      <c r="BN9" s="38">
        <f t="shared" ref="BN9" si="153">DATE(BI$5,6,1)</f>
        <v>47270</v>
      </c>
      <c r="BO9" s="38">
        <f t="shared" ref="BO9" si="154">DATE(BI$5,7,1)</f>
        <v>47300</v>
      </c>
      <c r="BP9" s="38">
        <f t="shared" ref="BP9" si="155">DATE(BI$5,8,1)</f>
        <v>47331</v>
      </c>
      <c r="BQ9" s="38">
        <f t="shared" ref="BQ9" si="156">DATE(BI$5,9,1)</f>
        <v>47362</v>
      </c>
      <c r="BR9" s="38">
        <f t="shared" ref="BR9" si="157">DATE(BI$5,10,1)</f>
        <v>47392</v>
      </c>
      <c r="BS9" s="38">
        <f t="shared" ref="BS9" si="158">DATE(BI$5,11,1)</f>
        <v>47423</v>
      </c>
      <c r="BT9" s="38">
        <f t="shared" ref="BT9" si="159">DATE(BI$5,12,1)</f>
        <v>47453</v>
      </c>
      <c r="BU9" s="39">
        <f t="shared" ref="BU9" si="160">BI5</f>
        <v>2029</v>
      </c>
      <c r="BW9" s="38">
        <f t="shared" ref="BW9" si="161">DATE(BW$5,1,1)</f>
        <v>47484</v>
      </c>
      <c r="BX9" s="38">
        <f t="shared" ref="BX9" si="162">DATE(BW$5,2,1)</f>
        <v>47515</v>
      </c>
      <c r="BY9" s="38">
        <f t="shared" ref="BY9" si="163">DATE(BW$5,3,1)</f>
        <v>47543</v>
      </c>
      <c r="BZ9" s="38">
        <f t="shared" ref="BZ9" si="164">DATE(BW$5,4,1)</f>
        <v>47574</v>
      </c>
      <c r="CA9" s="38">
        <f t="shared" ref="CA9" si="165">DATE(BW$5,5,1)</f>
        <v>47604</v>
      </c>
      <c r="CB9" s="38">
        <f t="shared" ref="CB9" si="166">DATE(BW$5,6,1)</f>
        <v>47635</v>
      </c>
      <c r="CC9" s="38">
        <f t="shared" ref="CC9" si="167">DATE(BW$5,7,1)</f>
        <v>47665</v>
      </c>
      <c r="CD9" s="38">
        <f t="shared" ref="CD9" si="168">DATE(BW$5,8,1)</f>
        <v>47696</v>
      </c>
      <c r="CE9" s="38">
        <f t="shared" ref="CE9" si="169">DATE(BW$5,9,1)</f>
        <v>47727</v>
      </c>
      <c r="CF9" s="38">
        <f t="shared" ref="CF9" si="170">DATE(BW$5,10,1)</f>
        <v>47757</v>
      </c>
      <c r="CG9" s="38">
        <f t="shared" ref="CG9" si="171">DATE(BW$5,11,1)</f>
        <v>47788</v>
      </c>
      <c r="CH9" s="38">
        <f t="shared" ref="CH9" si="172">DATE(BW$5,12,1)</f>
        <v>47818</v>
      </c>
      <c r="CI9" s="39">
        <f t="shared" ref="CI9" si="173">BW5</f>
        <v>2030</v>
      </c>
      <c r="CK9" s="38">
        <f t="shared" ref="CK9" si="174">DATE(CK$5,1,1)</f>
        <v>47849</v>
      </c>
      <c r="CL9" s="38">
        <f t="shared" ref="CL9" si="175">DATE(CK$5,2,1)</f>
        <v>47880</v>
      </c>
      <c r="CM9" s="38">
        <f t="shared" ref="CM9" si="176">DATE(CK$5,3,1)</f>
        <v>47908</v>
      </c>
      <c r="CN9" s="38">
        <f t="shared" ref="CN9" si="177">DATE(CK$5,4,1)</f>
        <v>47939</v>
      </c>
      <c r="CO9" s="38">
        <f t="shared" ref="CO9" si="178">DATE(CK$5,5,1)</f>
        <v>47969</v>
      </c>
      <c r="CP9" s="38">
        <f t="shared" ref="CP9" si="179">DATE(CK$5,6,1)</f>
        <v>48000</v>
      </c>
      <c r="CQ9" s="38">
        <f t="shared" ref="CQ9" si="180">DATE(CK$5,7,1)</f>
        <v>48030</v>
      </c>
      <c r="CR9" s="38">
        <f t="shared" ref="CR9" si="181">DATE(CK$5,8,1)</f>
        <v>48061</v>
      </c>
      <c r="CS9" s="38">
        <f t="shared" ref="CS9" si="182">DATE(CK$5,9,1)</f>
        <v>48092</v>
      </c>
      <c r="CT9" s="38">
        <f t="shared" ref="CT9" si="183">DATE(CK$5,10,1)</f>
        <v>48122</v>
      </c>
      <c r="CU9" s="38">
        <f t="shared" ref="CU9" si="184">DATE(CK$5,11,1)</f>
        <v>48153</v>
      </c>
      <c r="CV9" s="38">
        <f t="shared" ref="CV9" si="185">DATE(CK$5,12,1)</f>
        <v>48183</v>
      </c>
      <c r="CW9" s="39">
        <f t="shared" ref="CW9" si="186">CK5</f>
        <v>2031</v>
      </c>
      <c r="CY9" s="38">
        <f t="shared" ref="CY9" si="187">DATE(CY$5,1,1)</f>
        <v>48214</v>
      </c>
      <c r="CZ9" s="38">
        <f t="shared" ref="CZ9" si="188">DATE(CY$5,2,1)</f>
        <v>48245</v>
      </c>
      <c r="DA9" s="38">
        <f t="shared" ref="DA9" si="189">DATE(CY$5,3,1)</f>
        <v>48274</v>
      </c>
      <c r="DB9" s="38">
        <f t="shared" ref="DB9" si="190">DATE(CY$5,4,1)</f>
        <v>48305</v>
      </c>
      <c r="DC9" s="38">
        <f t="shared" ref="DC9" si="191">DATE(CY$5,5,1)</f>
        <v>48335</v>
      </c>
      <c r="DD9" s="38">
        <f t="shared" ref="DD9" si="192">DATE(CY$5,6,1)</f>
        <v>48366</v>
      </c>
      <c r="DE9" s="38">
        <f t="shared" ref="DE9" si="193">DATE(CY$5,7,1)</f>
        <v>48396</v>
      </c>
      <c r="DF9" s="38">
        <f t="shared" ref="DF9" si="194">DATE(CY$5,8,1)</f>
        <v>48427</v>
      </c>
      <c r="DG9" s="38">
        <f t="shared" ref="DG9" si="195">DATE(CY$5,9,1)</f>
        <v>48458</v>
      </c>
      <c r="DH9" s="38">
        <f t="shared" ref="DH9" si="196">DATE(CY$5,10,1)</f>
        <v>48488</v>
      </c>
      <c r="DI9" s="38">
        <f t="shared" ref="DI9" si="197">DATE(CY$5,11,1)</f>
        <v>48519</v>
      </c>
      <c r="DJ9" s="38">
        <f t="shared" ref="DJ9" si="198">DATE(CY$5,12,1)</f>
        <v>48549</v>
      </c>
      <c r="DK9" s="39">
        <f t="shared" ref="DK9" si="199">CY5</f>
        <v>2032</v>
      </c>
      <c r="DM9" s="38">
        <f t="shared" ref="DM9" si="200">DATE(DM$5,1,1)</f>
        <v>48580</v>
      </c>
      <c r="DN9" s="38">
        <f t="shared" ref="DN9" si="201">DATE(DM$5,2,1)</f>
        <v>48611</v>
      </c>
      <c r="DO9" s="38">
        <f t="shared" ref="DO9" si="202">DATE(DM$5,3,1)</f>
        <v>48639</v>
      </c>
      <c r="DP9" s="38">
        <f t="shared" ref="DP9" si="203">DATE(DM$5,4,1)</f>
        <v>48670</v>
      </c>
      <c r="DQ9" s="38">
        <f t="shared" ref="DQ9" si="204">DATE(DM$5,5,1)</f>
        <v>48700</v>
      </c>
      <c r="DR9" s="38">
        <f t="shared" ref="DR9" si="205">DATE(DM$5,6,1)</f>
        <v>48731</v>
      </c>
      <c r="DS9" s="38">
        <f t="shared" ref="DS9" si="206">DATE(DM$5,7,1)</f>
        <v>48761</v>
      </c>
      <c r="DT9" s="38">
        <f t="shared" ref="DT9" si="207">DATE(DM$5,8,1)</f>
        <v>48792</v>
      </c>
      <c r="DU9" s="38">
        <f t="shared" ref="DU9" si="208">DATE(DM$5,9,1)</f>
        <v>48823</v>
      </c>
      <c r="DV9" s="38">
        <f t="shared" ref="DV9" si="209">DATE(DM$5,10,1)</f>
        <v>48853</v>
      </c>
      <c r="DW9" s="38">
        <f t="shared" ref="DW9" si="210">DATE(DM$5,11,1)</f>
        <v>48884</v>
      </c>
      <c r="DX9" s="38">
        <f t="shared" ref="DX9" si="211">DATE(DM$5,12,1)</f>
        <v>48914</v>
      </c>
      <c r="DY9" s="39">
        <f t="shared" ref="DY9" si="212">DM5</f>
        <v>2033</v>
      </c>
      <c r="EA9" s="38">
        <f t="shared" ref="EA9" si="213">DATE(EA$5,1,1)</f>
        <v>48945</v>
      </c>
      <c r="EB9" s="38">
        <f t="shared" ref="EB9" si="214">DATE(EA$5,2,1)</f>
        <v>48976</v>
      </c>
      <c r="EC9" s="38">
        <f t="shared" ref="EC9" si="215">DATE(EA$5,3,1)</f>
        <v>49004</v>
      </c>
      <c r="ED9" s="38">
        <f t="shared" ref="ED9" si="216">DATE(EA$5,4,1)</f>
        <v>49035</v>
      </c>
      <c r="EE9" s="38">
        <f t="shared" ref="EE9" si="217">DATE(EA$5,5,1)</f>
        <v>49065</v>
      </c>
      <c r="EF9" s="38">
        <f t="shared" ref="EF9" si="218">DATE(EA$5,6,1)</f>
        <v>49096</v>
      </c>
      <c r="EG9" s="38">
        <f t="shared" ref="EG9" si="219">DATE(EA$5,7,1)</f>
        <v>49126</v>
      </c>
      <c r="EH9" s="38">
        <f t="shared" ref="EH9" si="220">DATE(EA$5,8,1)</f>
        <v>49157</v>
      </c>
      <c r="EI9" s="38">
        <f t="shared" ref="EI9" si="221">DATE(EA$5,9,1)</f>
        <v>49188</v>
      </c>
      <c r="EJ9" s="38">
        <f t="shared" ref="EJ9" si="222">DATE(EA$5,10,1)</f>
        <v>49218</v>
      </c>
      <c r="EK9" s="38">
        <f t="shared" ref="EK9" si="223">DATE(EA$5,11,1)</f>
        <v>49249</v>
      </c>
      <c r="EL9" s="38">
        <f t="shared" ref="EL9" si="224">DATE(EA$5,12,1)</f>
        <v>49279</v>
      </c>
      <c r="EM9" s="39">
        <f t="shared" ref="EM9" si="225">EA5</f>
        <v>2034</v>
      </c>
    </row>
    <row r="10" spans="1:143">
      <c r="C10" s="29" t="s">
        <v>10</v>
      </c>
      <c r="E10" s="30">
        <v>60000</v>
      </c>
      <c r="F10" s="30">
        <v>60000</v>
      </c>
      <c r="G10" s="30">
        <v>60000</v>
      </c>
      <c r="H10" s="30">
        <v>60000</v>
      </c>
      <c r="I10" s="30">
        <v>60000</v>
      </c>
      <c r="J10" s="30">
        <v>60000</v>
      </c>
      <c r="K10" s="30">
        <v>60000</v>
      </c>
      <c r="L10" s="30">
        <v>60000</v>
      </c>
      <c r="M10" s="30">
        <v>60000</v>
      </c>
      <c r="N10" s="30">
        <v>60000</v>
      </c>
      <c r="O10" s="30">
        <v>60000</v>
      </c>
      <c r="P10" s="30">
        <v>60000</v>
      </c>
      <c r="Q10" s="40">
        <f>SUM(E10:P10)</f>
        <v>720000</v>
      </c>
      <c r="S10" s="30">
        <v>1000</v>
      </c>
      <c r="T10" s="30">
        <v>1000</v>
      </c>
      <c r="U10" s="30">
        <v>1000</v>
      </c>
      <c r="V10" s="30">
        <v>1000</v>
      </c>
      <c r="W10" s="30">
        <v>1000</v>
      </c>
      <c r="X10" s="30">
        <v>1000</v>
      </c>
      <c r="Y10" s="30">
        <v>1000</v>
      </c>
      <c r="Z10" s="30">
        <v>1000</v>
      </c>
      <c r="AA10" s="30">
        <v>1000</v>
      </c>
      <c r="AB10" s="30">
        <v>1000</v>
      </c>
      <c r="AC10" s="30">
        <v>1000</v>
      </c>
      <c r="AD10" s="30">
        <v>1000</v>
      </c>
      <c r="AE10" s="40">
        <f>SUM(S10:AD10)</f>
        <v>12000</v>
      </c>
      <c r="AG10" s="30">
        <v>1000</v>
      </c>
      <c r="AH10" s="30">
        <v>1000</v>
      </c>
      <c r="AI10" s="30">
        <v>1000</v>
      </c>
      <c r="AJ10" s="30">
        <v>1000</v>
      </c>
      <c r="AK10" s="30">
        <v>1000</v>
      </c>
      <c r="AL10" s="30">
        <v>1000</v>
      </c>
      <c r="AM10" s="30">
        <v>1000</v>
      </c>
      <c r="AN10" s="30">
        <v>1000</v>
      </c>
      <c r="AO10" s="30">
        <v>1000</v>
      </c>
      <c r="AP10" s="30">
        <v>1000</v>
      </c>
      <c r="AQ10" s="30">
        <v>1000</v>
      </c>
      <c r="AR10" s="30">
        <v>1000</v>
      </c>
      <c r="AS10" s="40">
        <f t="shared" ref="AS10:AS19" si="226">SUM(AG10:AR10)</f>
        <v>12000</v>
      </c>
      <c r="AU10" s="30">
        <v>1000</v>
      </c>
      <c r="AV10" s="30">
        <v>1000</v>
      </c>
      <c r="AW10" s="30">
        <v>1000</v>
      </c>
      <c r="AX10" s="30">
        <v>1000</v>
      </c>
      <c r="AY10" s="30">
        <v>1000</v>
      </c>
      <c r="AZ10" s="30">
        <v>1000</v>
      </c>
      <c r="BA10" s="30">
        <v>1000</v>
      </c>
      <c r="BB10" s="30">
        <v>1000</v>
      </c>
      <c r="BC10" s="30">
        <v>1000</v>
      </c>
      <c r="BD10" s="30">
        <v>1000</v>
      </c>
      <c r="BE10" s="30">
        <v>1000</v>
      </c>
      <c r="BF10" s="30">
        <v>1000</v>
      </c>
      <c r="BG10" s="40">
        <f t="shared" ref="BG10:BG19" si="227">SUM(AU10:BF10)</f>
        <v>12000</v>
      </c>
      <c r="BI10" s="30">
        <v>1000</v>
      </c>
      <c r="BJ10" s="30">
        <v>1000</v>
      </c>
      <c r="BK10" s="30">
        <v>1000</v>
      </c>
      <c r="BL10" s="30">
        <v>1000</v>
      </c>
      <c r="BM10" s="30">
        <v>1000</v>
      </c>
      <c r="BN10" s="30">
        <v>1000</v>
      </c>
      <c r="BO10" s="30">
        <v>1000</v>
      </c>
      <c r="BP10" s="30">
        <v>1000</v>
      </c>
      <c r="BQ10" s="30">
        <v>1000</v>
      </c>
      <c r="BR10" s="30">
        <v>1000</v>
      </c>
      <c r="BS10" s="30">
        <v>1000</v>
      </c>
      <c r="BT10" s="30">
        <v>1000</v>
      </c>
      <c r="BU10" s="40">
        <f t="shared" ref="BU10:BU19" si="228">SUM(BI10:BT10)</f>
        <v>12000</v>
      </c>
      <c r="BW10" s="30">
        <v>1000</v>
      </c>
      <c r="BX10" s="30">
        <v>1000</v>
      </c>
      <c r="BY10" s="30">
        <v>1000</v>
      </c>
      <c r="BZ10" s="30">
        <v>1000</v>
      </c>
      <c r="CA10" s="30">
        <v>1000</v>
      </c>
      <c r="CB10" s="30">
        <v>1000</v>
      </c>
      <c r="CC10" s="30">
        <v>1000</v>
      </c>
      <c r="CD10" s="30">
        <v>1000</v>
      </c>
      <c r="CE10" s="30">
        <v>1000</v>
      </c>
      <c r="CF10" s="30">
        <v>1000</v>
      </c>
      <c r="CG10" s="30">
        <v>1000</v>
      </c>
      <c r="CH10" s="30">
        <v>1000</v>
      </c>
      <c r="CI10" s="40">
        <f t="shared" ref="CI10:CI19" si="229">SUM(BW10:CH10)</f>
        <v>12000</v>
      </c>
      <c r="CK10" s="30">
        <v>1000</v>
      </c>
      <c r="CL10" s="30">
        <v>1000</v>
      </c>
      <c r="CM10" s="30">
        <v>1000</v>
      </c>
      <c r="CN10" s="30">
        <v>1000</v>
      </c>
      <c r="CO10" s="30">
        <v>1000</v>
      </c>
      <c r="CP10" s="30">
        <v>1000</v>
      </c>
      <c r="CQ10" s="30">
        <v>1000</v>
      </c>
      <c r="CR10" s="30">
        <v>1000</v>
      </c>
      <c r="CS10" s="30">
        <v>1000</v>
      </c>
      <c r="CT10" s="30">
        <v>1000</v>
      </c>
      <c r="CU10" s="30">
        <v>1000</v>
      </c>
      <c r="CV10" s="30">
        <v>1000</v>
      </c>
      <c r="CW10" s="40">
        <f t="shared" ref="CW10:CW19" si="230">SUM(CK10:CV10)</f>
        <v>12000</v>
      </c>
      <c r="CY10" s="30">
        <v>1000</v>
      </c>
      <c r="CZ10" s="30">
        <v>1000</v>
      </c>
      <c r="DA10" s="30">
        <v>1000</v>
      </c>
      <c r="DB10" s="30">
        <v>1000</v>
      </c>
      <c r="DC10" s="30">
        <v>1000</v>
      </c>
      <c r="DD10" s="30">
        <v>1000</v>
      </c>
      <c r="DE10" s="30">
        <v>1000</v>
      </c>
      <c r="DF10" s="30">
        <v>1000</v>
      </c>
      <c r="DG10" s="30">
        <v>1000</v>
      </c>
      <c r="DH10" s="30">
        <v>1000</v>
      </c>
      <c r="DI10" s="30">
        <v>1000</v>
      </c>
      <c r="DJ10" s="30">
        <v>1000</v>
      </c>
      <c r="DK10" s="40">
        <f t="shared" ref="DK10:DK19" si="231">SUM(CY10:DJ10)</f>
        <v>12000</v>
      </c>
      <c r="DM10" s="30">
        <v>1000</v>
      </c>
      <c r="DN10" s="30">
        <v>1000</v>
      </c>
      <c r="DO10" s="30">
        <v>1000</v>
      </c>
      <c r="DP10" s="30">
        <v>1000</v>
      </c>
      <c r="DQ10" s="30">
        <v>1000</v>
      </c>
      <c r="DR10" s="30">
        <v>1000</v>
      </c>
      <c r="DS10" s="30">
        <v>1000</v>
      </c>
      <c r="DT10" s="30">
        <v>1000</v>
      </c>
      <c r="DU10" s="30">
        <v>1000</v>
      </c>
      <c r="DV10" s="30">
        <v>1000</v>
      </c>
      <c r="DW10" s="30">
        <v>1000</v>
      </c>
      <c r="DX10" s="30">
        <v>1000</v>
      </c>
      <c r="DY10" s="40">
        <f t="shared" ref="DY10:DY19" si="232">SUM(DM10:DX10)</f>
        <v>12000</v>
      </c>
      <c r="EA10" s="30">
        <v>1000</v>
      </c>
      <c r="EB10" s="45">
        <v>1000</v>
      </c>
      <c r="EC10" s="30">
        <v>1000</v>
      </c>
      <c r="ED10" s="30">
        <v>1000</v>
      </c>
      <c r="EE10" s="30">
        <v>1000</v>
      </c>
      <c r="EF10" s="30">
        <v>1000</v>
      </c>
      <c r="EG10" s="30">
        <v>1000</v>
      </c>
      <c r="EH10" s="30">
        <v>1000</v>
      </c>
      <c r="EI10" s="30">
        <v>1000</v>
      </c>
      <c r="EJ10" s="30">
        <v>1000</v>
      </c>
      <c r="EK10" s="30">
        <v>1000</v>
      </c>
      <c r="EL10" s="30">
        <v>1000</v>
      </c>
      <c r="EM10" s="40">
        <f t="shared" ref="EM10:EM19" si="233">SUM(EA10:EL10)</f>
        <v>12000</v>
      </c>
    </row>
    <row r="11" spans="1:143">
      <c r="C11" s="29" t="s">
        <v>9</v>
      </c>
      <c r="E11" s="30">
        <v>10000</v>
      </c>
      <c r="F11" s="30">
        <v>10000</v>
      </c>
      <c r="G11" s="30">
        <v>10000</v>
      </c>
      <c r="H11" s="30">
        <v>10000</v>
      </c>
      <c r="I11" s="30">
        <v>10000</v>
      </c>
      <c r="J11" s="30">
        <v>10000</v>
      </c>
      <c r="K11" s="30">
        <v>10000</v>
      </c>
      <c r="L11" s="30">
        <v>10000</v>
      </c>
      <c r="M11" s="30">
        <v>10000</v>
      </c>
      <c r="N11" s="30">
        <v>10000</v>
      </c>
      <c r="O11" s="30">
        <v>10000</v>
      </c>
      <c r="P11" s="30">
        <v>10000</v>
      </c>
      <c r="Q11" s="40">
        <f t="shared" ref="Q11:Q19" si="234">SUM(E11:P11)</f>
        <v>120000</v>
      </c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40">
        <f t="shared" ref="AE11:AE19" si="235">SUM(S11:AD11)</f>
        <v>0</v>
      </c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40">
        <f t="shared" si="226"/>
        <v>0</v>
      </c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40">
        <f t="shared" si="227"/>
        <v>0</v>
      </c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40">
        <f t="shared" si="228"/>
        <v>0</v>
      </c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40">
        <f t="shared" si="229"/>
        <v>0</v>
      </c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40">
        <f t="shared" si="230"/>
        <v>0</v>
      </c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40">
        <f t="shared" si="231"/>
        <v>0</v>
      </c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40">
        <f t="shared" si="232"/>
        <v>0</v>
      </c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40">
        <f t="shared" si="233"/>
        <v>0</v>
      </c>
    </row>
    <row r="12" spans="1:143">
      <c r="C12" s="29" t="s">
        <v>19</v>
      </c>
      <c r="E12" s="30">
        <v>1000</v>
      </c>
      <c r="F12" s="30">
        <v>1000</v>
      </c>
      <c r="G12" s="30">
        <v>1000</v>
      </c>
      <c r="H12" s="30">
        <v>1000</v>
      </c>
      <c r="I12" s="30">
        <v>1000</v>
      </c>
      <c r="J12" s="30">
        <v>1000</v>
      </c>
      <c r="K12" s="30">
        <v>1000</v>
      </c>
      <c r="L12" s="30">
        <v>1000</v>
      </c>
      <c r="M12" s="30">
        <v>1000</v>
      </c>
      <c r="N12" s="30">
        <v>1000</v>
      </c>
      <c r="O12" s="30">
        <v>1000</v>
      </c>
      <c r="P12" s="30">
        <v>1000</v>
      </c>
      <c r="Q12" s="40">
        <f t="shared" si="234"/>
        <v>12000</v>
      </c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40">
        <f t="shared" si="235"/>
        <v>0</v>
      </c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40">
        <f t="shared" si="226"/>
        <v>0</v>
      </c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40">
        <f t="shared" si="227"/>
        <v>0</v>
      </c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40">
        <f t="shared" si="228"/>
        <v>0</v>
      </c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40">
        <f t="shared" si="229"/>
        <v>0</v>
      </c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40">
        <f t="shared" si="230"/>
        <v>0</v>
      </c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40">
        <f t="shared" si="231"/>
        <v>0</v>
      </c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40">
        <f t="shared" si="232"/>
        <v>0</v>
      </c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40">
        <f t="shared" si="233"/>
        <v>0</v>
      </c>
    </row>
    <row r="13" spans="1:143" ht="14.4" hidden="1" customHeight="1">
      <c r="C13" s="29" t="s">
        <v>7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40">
        <f t="shared" si="234"/>
        <v>0</v>
      </c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1">
        <f t="shared" si="235"/>
        <v>0</v>
      </c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1">
        <f t="shared" si="226"/>
        <v>0</v>
      </c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40">
        <f t="shared" si="227"/>
        <v>0</v>
      </c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1">
        <f t="shared" si="228"/>
        <v>0</v>
      </c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40">
        <f t="shared" si="229"/>
        <v>0</v>
      </c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40">
        <f t="shared" si="230"/>
        <v>0</v>
      </c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40">
        <f t="shared" si="231"/>
        <v>0</v>
      </c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40">
        <f t="shared" si="232"/>
        <v>0</v>
      </c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40">
        <f t="shared" si="233"/>
        <v>0</v>
      </c>
    </row>
    <row r="14" spans="1:143" hidden="1">
      <c r="C14" s="29" t="s">
        <v>7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40">
        <f t="shared" si="234"/>
        <v>0</v>
      </c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1">
        <f t="shared" si="235"/>
        <v>0</v>
      </c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1">
        <f t="shared" si="226"/>
        <v>0</v>
      </c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40">
        <f t="shared" si="227"/>
        <v>0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1">
        <f t="shared" si="228"/>
        <v>0</v>
      </c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40">
        <f t="shared" si="229"/>
        <v>0</v>
      </c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40">
        <f t="shared" si="230"/>
        <v>0</v>
      </c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40">
        <f t="shared" si="231"/>
        <v>0</v>
      </c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40">
        <f t="shared" si="232"/>
        <v>0</v>
      </c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40">
        <f t="shared" si="233"/>
        <v>0</v>
      </c>
    </row>
    <row r="15" spans="1:143" hidden="1">
      <c r="C15" s="29" t="s">
        <v>7</v>
      </c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40">
        <f t="shared" si="234"/>
        <v>0</v>
      </c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1">
        <f t="shared" si="235"/>
        <v>0</v>
      </c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1">
        <f t="shared" si="226"/>
        <v>0</v>
      </c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40">
        <f t="shared" si="227"/>
        <v>0</v>
      </c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1">
        <f t="shared" si="228"/>
        <v>0</v>
      </c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40">
        <f t="shared" si="229"/>
        <v>0</v>
      </c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40">
        <f t="shared" si="230"/>
        <v>0</v>
      </c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40">
        <f t="shared" si="231"/>
        <v>0</v>
      </c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40">
        <f t="shared" si="232"/>
        <v>0</v>
      </c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40">
        <f t="shared" si="233"/>
        <v>0</v>
      </c>
    </row>
    <row r="16" spans="1:143" hidden="1">
      <c r="C16" s="29" t="s">
        <v>7</v>
      </c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40">
        <f t="shared" si="234"/>
        <v>0</v>
      </c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1">
        <f t="shared" si="235"/>
        <v>0</v>
      </c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1">
        <f t="shared" si="226"/>
        <v>0</v>
      </c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40">
        <f t="shared" si="227"/>
        <v>0</v>
      </c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1">
        <f t="shared" si="228"/>
        <v>0</v>
      </c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40">
        <f t="shared" si="229"/>
        <v>0</v>
      </c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40">
        <f t="shared" si="230"/>
        <v>0</v>
      </c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40">
        <f t="shared" si="231"/>
        <v>0</v>
      </c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40">
        <f t="shared" si="232"/>
        <v>0</v>
      </c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40">
        <f t="shared" si="233"/>
        <v>0</v>
      </c>
    </row>
    <row r="17" spans="3:146" hidden="1">
      <c r="C17" s="29" t="s">
        <v>7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40">
        <f t="shared" si="234"/>
        <v>0</v>
      </c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1">
        <f t="shared" si="235"/>
        <v>0</v>
      </c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1">
        <f t="shared" si="226"/>
        <v>0</v>
      </c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40">
        <f t="shared" si="227"/>
        <v>0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1">
        <f t="shared" si="228"/>
        <v>0</v>
      </c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40">
        <f t="shared" si="229"/>
        <v>0</v>
      </c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40">
        <f t="shared" si="230"/>
        <v>0</v>
      </c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40">
        <f t="shared" si="231"/>
        <v>0</v>
      </c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40">
        <f t="shared" si="232"/>
        <v>0</v>
      </c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40">
        <f t="shared" si="233"/>
        <v>0</v>
      </c>
    </row>
    <row r="18" spans="3:146" hidden="1">
      <c r="C18" s="29" t="s">
        <v>7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40">
        <f t="shared" si="234"/>
        <v>0</v>
      </c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1">
        <f t="shared" si="235"/>
        <v>0</v>
      </c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1">
        <f t="shared" si="226"/>
        <v>0</v>
      </c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40">
        <f t="shared" si="227"/>
        <v>0</v>
      </c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1">
        <f t="shared" si="228"/>
        <v>0</v>
      </c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40">
        <f t="shared" si="229"/>
        <v>0</v>
      </c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40">
        <f t="shared" si="230"/>
        <v>0</v>
      </c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40">
        <f t="shared" si="231"/>
        <v>0</v>
      </c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40">
        <f t="shared" si="232"/>
        <v>0</v>
      </c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40">
        <f t="shared" si="233"/>
        <v>0</v>
      </c>
    </row>
    <row r="19" spans="3:146" hidden="1">
      <c r="C19" s="29" t="s">
        <v>7</v>
      </c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40">
        <f t="shared" si="234"/>
        <v>0</v>
      </c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1">
        <f t="shared" si="235"/>
        <v>0</v>
      </c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1">
        <f t="shared" si="226"/>
        <v>0</v>
      </c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40">
        <f t="shared" si="227"/>
        <v>0</v>
      </c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1">
        <f t="shared" si="228"/>
        <v>0</v>
      </c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40">
        <f t="shared" si="229"/>
        <v>0</v>
      </c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40">
        <f t="shared" si="230"/>
        <v>0</v>
      </c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40">
        <f t="shared" si="231"/>
        <v>0</v>
      </c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40">
        <f t="shared" si="232"/>
        <v>0</v>
      </c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40">
        <f t="shared" si="233"/>
        <v>0</v>
      </c>
    </row>
    <row r="20" spans="3:146">
      <c r="C20" s="32" t="s">
        <v>8</v>
      </c>
      <c r="E20" s="37" cm="1">
        <f t="array" aca="1" ref="E20" ca="1">SUM(INDIRECT(ADDRESS(income_min_row,COLUMN()) &amp; ":" &amp; ADDRESS(income_max_row, COLUMN())))</f>
        <v>71000</v>
      </c>
      <c r="F20" s="37" cm="1">
        <f t="array" aca="1" ref="F20" ca="1">SUM(INDIRECT(ADDRESS(income_min_row,COLUMN()) &amp; ":" &amp; ADDRESS(income_max_row, COLUMN())))</f>
        <v>71000</v>
      </c>
      <c r="G20" s="37" cm="1">
        <f t="array" aca="1" ref="G20" ca="1">SUM(INDIRECT(ADDRESS(income_min_row,COLUMN()) &amp; ":" &amp; ADDRESS(income_max_row, COLUMN())))</f>
        <v>71000</v>
      </c>
      <c r="H20" s="37" cm="1">
        <f t="array" aca="1" ref="H20" ca="1">SUM(INDIRECT(ADDRESS(income_min_row,COLUMN()) &amp; ":" &amp; ADDRESS(income_max_row, COLUMN())))</f>
        <v>71000</v>
      </c>
      <c r="I20" s="37" cm="1">
        <f t="array" aca="1" ref="I20" ca="1">SUM(INDIRECT(ADDRESS(income_min_row,COLUMN()) &amp; ":" &amp; ADDRESS(income_max_row, COLUMN())))</f>
        <v>71000</v>
      </c>
      <c r="J20" s="37" cm="1">
        <f t="array" aca="1" ref="J20" ca="1">SUM(INDIRECT(ADDRESS(income_min_row,COLUMN()) &amp; ":" &amp; ADDRESS(income_max_row, COLUMN())))</f>
        <v>71000</v>
      </c>
      <c r="K20" s="37" cm="1">
        <f t="array" aca="1" ref="K20" ca="1">SUM(INDIRECT(ADDRESS(income_min_row,COLUMN()) &amp; ":" &amp; ADDRESS(income_max_row, COLUMN())))</f>
        <v>71000</v>
      </c>
      <c r="L20" s="37" cm="1">
        <f t="array" aca="1" ref="L20" ca="1">SUM(INDIRECT(ADDRESS(income_min_row,COLUMN()) &amp; ":" &amp; ADDRESS(income_max_row, COLUMN())))</f>
        <v>71000</v>
      </c>
      <c r="M20" s="37" cm="1">
        <f t="array" aca="1" ref="M20" ca="1">SUM(INDIRECT(ADDRESS(income_min_row,COLUMN()) &amp; ":" &amp; ADDRESS(income_max_row, COLUMN())))</f>
        <v>71000</v>
      </c>
      <c r="N20" s="37" cm="1">
        <f t="array" aca="1" ref="N20" ca="1">SUM(INDIRECT(ADDRESS(income_min_row,COLUMN()) &amp; ":" &amp; ADDRESS(income_max_row, COLUMN())))</f>
        <v>71000</v>
      </c>
      <c r="O20" s="37" cm="1">
        <f t="array" aca="1" ref="O20" ca="1">SUM(INDIRECT(ADDRESS(income_min_row,COLUMN()) &amp; ":" &amp; ADDRESS(income_max_row, COLUMN())))</f>
        <v>71000</v>
      </c>
      <c r="P20" s="37" cm="1">
        <f t="array" aca="1" ref="P20" ca="1">SUM(INDIRECT(ADDRESS(income_min_row,COLUMN()) &amp; ":" &amp; ADDRESS(income_max_row, COLUMN())))</f>
        <v>71000</v>
      </c>
      <c r="Q20" s="37" cm="1">
        <f t="array" aca="1" ref="Q20" ca="1">SUM(INDIRECT(ADDRESS(income_min_row,COLUMN()) &amp; ":" &amp; ADDRESS(income_max_row, COLUMN())))</f>
        <v>852000</v>
      </c>
      <c r="S20" s="37" cm="1">
        <f t="array" aca="1" ref="S20" ca="1">SUM(INDIRECT(ADDRESS(income_min_row,COLUMN()) &amp; ":" &amp; ADDRESS(income_max_row, COLUMN())))</f>
        <v>1000</v>
      </c>
      <c r="T20" s="37" cm="1">
        <f t="array" aca="1" ref="T20" ca="1">SUM(INDIRECT(ADDRESS(income_min_row,COLUMN()) &amp; ":" &amp; ADDRESS(income_max_row, COLUMN())))</f>
        <v>1000</v>
      </c>
      <c r="U20" s="37" cm="1">
        <f t="array" aca="1" ref="U20" ca="1">SUM(INDIRECT(ADDRESS(income_min_row,COLUMN()) &amp; ":" &amp; ADDRESS(income_max_row, COLUMN())))</f>
        <v>1000</v>
      </c>
      <c r="V20" s="37" cm="1">
        <f t="array" aca="1" ref="V20" ca="1">SUM(INDIRECT(ADDRESS(income_min_row,COLUMN()) &amp; ":" &amp; ADDRESS(income_max_row, COLUMN())))</f>
        <v>1000</v>
      </c>
      <c r="W20" s="37" cm="1">
        <f t="array" aca="1" ref="W20" ca="1">SUM(INDIRECT(ADDRESS(income_min_row,COLUMN()) &amp; ":" &amp; ADDRESS(income_max_row, COLUMN())))</f>
        <v>1000</v>
      </c>
      <c r="X20" s="37" cm="1">
        <f t="array" aca="1" ref="X20" ca="1">SUM(INDIRECT(ADDRESS(income_min_row,COLUMN()) &amp; ":" &amp; ADDRESS(income_max_row, COLUMN())))</f>
        <v>1000</v>
      </c>
      <c r="Y20" s="37" cm="1">
        <f t="array" aca="1" ref="Y20" ca="1">SUM(INDIRECT(ADDRESS(income_min_row,COLUMN()) &amp; ":" &amp; ADDRESS(income_max_row, COLUMN())))</f>
        <v>1000</v>
      </c>
      <c r="Z20" s="37" cm="1">
        <f t="array" aca="1" ref="Z20" ca="1">SUM(INDIRECT(ADDRESS(income_min_row,COLUMN()) &amp; ":" &amp; ADDRESS(income_max_row, COLUMN())))</f>
        <v>1000</v>
      </c>
      <c r="AA20" s="37" cm="1">
        <f t="array" aca="1" ref="AA20" ca="1">SUM(INDIRECT(ADDRESS(income_min_row,COLUMN()) &amp; ":" &amp; ADDRESS(income_max_row, COLUMN())))</f>
        <v>1000</v>
      </c>
      <c r="AB20" s="37" cm="1">
        <f t="array" aca="1" ref="AB20" ca="1">SUM(INDIRECT(ADDRESS(income_min_row,COLUMN()) &amp; ":" &amp; ADDRESS(income_max_row, COLUMN())))</f>
        <v>1000</v>
      </c>
      <c r="AC20" s="37" cm="1">
        <f t="array" aca="1" ref="AC20" ca="1">SUM(INDIRECT(ADDRESS(income_min_row,COLUMN()) &amp; ":" &amp; ADDRESS(income_max_row, COLUMN())))</f>
        <v>1000</v>
      </c>
      <c r="AD20" s="37" cm="1">
        <f t="array" aca="1" ref="AD20" ca="1">SUM(INDIRECT(ADDRESS(income_min_row,COLUMN()) &amp; ":" &amp; ADDRESS(income_max_row, COLUMN())))</f>
        <v>1000</v>
      </c>
      <c r="AE20" s="37" cm="1">
        <f t="array" aca="1" ref="AE20" ca="1">SUM(INDIRECT(ADDRESS(income_min_row,COLUMN()) &amp; ":" &amp; ADDRESS(income_max_row, COLUMN())))</f>
        <v>12000</v>
      </c>
      <c r="AG20" s="37" cm="1">
        <f t="array" aca="1" ref="AG20" ca="1">SUM(INDIRECT(ADDRESS(income_min_row,COLUMN()) &amp; ":" &amp; ADDRESS(income_max_row, COLUMN())))</f>
        <v>1000</v>
      </c>
      <c r="AH20" s="37" cm="1">
        <f t="array" aca="1" ref="AH20" ca="1">SUM(INDIRECT(ADDRESS(income_min_row,COLUMN()) &amp; ":" &amp; ADDRESS(income_max_row, COLUMN())))</f>
        <v>1000</v>
      </c>
      <c r="AI20" s="37" cm="1">
        <f t="array" aca="1" ref="AI20" ca="1">SUM(INDIRECT(ADDRESS(income_min_row,COLUMN()) &amp; ":" &amp; ADDRESS(income_max_row, COLUMN())))</f>
        <v>1000</v>
      </c>
      <c r="AJ20" s="37" cm="1">
        <f t="array" aca="1" ref="AJ20" ca="1">SUM(INDIRECT(ADDRESS(income_min_row,COLUMN()) &amp; ":" &amp; ADDRESS(income_max_row, COLUMN())))</f>
        <v>1000</v>
      </c>
      <c r="AK20" s="37" cm="1">
        <f t="array" aca="1" ref="AK20" ca="1">SUM(INDIRECT(ADDRESS(income_min_row,COLUMN()) &amp; ":" &amp; ADDRESS(income_max_row, COLUMN())))</f>
        <v>1000</v>
      </c>
      <c r="AL20" s="37" cm="1">
        <f t="array" aca="1" ref="AL20" ca="1">SUM(INDIRECT(ADDRESS(income_min_row,COLUMN()) &amp; ":" &amp; ADDRESS(income_max_row, COLUMN())))</f>
        <v>1000</v>
      </c>
      <c r="AM20" s="37" cm="1">
        <f t="array" aca="1" ref="AM20" ca="1">SUM(INDIRECT(ADDRESS(income_min_row,COLUMN()) &amp; ":" &amp; ADDRESS(income_max_row, COLUMN())))</f>
        <v>1000</v>
      </c>
      <c r="AN20" s="37" cm="1">
        <f t="array" aca="1" ref="AN20" ca="1">SUM(INDIRECT(ADDRESS(income_min_row,COLUMN()) &amp; ":" &amp; ADDRESS(income_max_row, COLUMN())))</f>
        <v>1000</v>
      </c>
      <c r="AO20" s="37" cm="1">
        <f t="array" aca="1" ref="AO20" ca="1">SUM(INDIRECT(ADDRESS(income_min_row,COLUMN()) &amp; ":" &amp; ADDRESS(income_max_row, COLUMN())))</f>
        <v>1000</v>
      </c>
      <c r="AP20" s="37" cm="1">
        <f t="array" aca="1" ref="AP20" ca="1">SUM(INDIRECT(ADDRESS(income_min_row,COLUMN()) &amp; ":" &amp; ADDRESS(income_max_row, COLUMN())))</f>
        <v>1000</v>
      </c>
      <c r="AQ20" s="37" cm="1">
        <f t="array" aca="1" ref="AQ20" ca="1">SUM(INDIRECT(ADDRESS(income_min_row,COLUMN()) &amp; ":" &amp; ADDRESS(income_max_row, COLUMN())))</f>
        <v>1000</v>
      </c>
      <c r="AR20" s="37" cm="1">
        <f t="array" aca="1" ref="AR20" ca="1">SUM(INDIRECT(ADDRESS(income_min_row,COLUMN()) &amp; ":" &amp; ADDRESS(income_max_row, COLUMN())))</f>
        <v>1000</v>
      </c>
      <c r="AS20" s="37" cm="1">
        <f t="array" aca="1" ref="AS20" ca="1">SUM(INDIRECT(ADDRESS(income_min_row,COLUMN()) &amp; ":" &amp; ADDRESS(income_max_row, COLUMN())))</f>
        <v>12000</v>
      </c>
      <c r="AU20" s="37" cm="1">
        <f t="array" aca="1" ref="AU20" ca="1">SUM(INDIRECT(ADDRESS(income_min_row,COLUMN()) &amp; ":" &amp; ADDRESS(income_max_row, COLUMN())))</f>
        <v>1000</v>
      </c>
      <c r="AV20" s="37" cm="1">
        <f t="array" aca="1" ref="AV20" ca="1">SUM(INDIRECT(ADDRESS(income_min_row,COLUMN()) &amp; ":" &amp; ADDRESS(income_max_row, COLUMN())))</f>
        <v>1000</v>
      </c>
      <c r="AW20" s="37" cm="1">
        <f t="array" aca="1" ref="AW20" ca="1">SUM(INDIRECT(ADDRESS(income_min_row,COLUMN()) &amp; ":" &amp; ADDRESS(income_max_row, COLUMN())))</f>
        <v>1000</v>
      </c>
      <c r="AX20" s="37" cm="1">
        <f t="array" aca="1" ref="AX20" ca="1">SUM(INDIRECT(ADDRESS(income_min_row,COLUMN()) &amp; ":" &amp; ADDRESS(income_max_row, COLUMN())))</f>
        <v>1000</v>
      </c>
      <c r="AY20" s="37" cm="1">
        <f t="array" aca="1" ref="AY20" ca="1">SUM(INDIRECT(ADDRESS(income_min_row,COLUMN()) &amp; ":" &amp; ADDRESS(income_max_row, COLUMN())))</f>
        <v>1000</v>
      </c>
      <c r="AZ20" s="37" cm="1">
        <f t="array" aca="1" ref="AZ20" ca="1">SUM(INDIRECT(ADDRESS(income_min_row,COLUMN()) &amp; ":" &amp; ADDRESS(income_max_row, COLUMN())))</f>
        <v>1000</v>
      </c>
      <c r="BA20" s="37" cm="1">
        <f t="array" aca="1" ref="BA20" ca="1">SUM(INDIRECT(ADDRESS(income_min_row,COLUMN()) &amp; ":" &amp; ADDRESS(income_max_row, COLUMN())))</f>
        <v>1000</v>
      </c>
      <c r="BB20" s="37" cm="1">
        <f t="array" aca="1" ref="BB20" ca="1">SUM(INDIRECT(ADDRESS(income_min_row,COLUMN()) &amp; ":" &amp; ADDRESS(income_max_row, COLUMN())))</f>
        <v>1000</v>
      </c>
      <c r="BC20" s="37" cm="1">
        <f t="array" aca="1" ref="BC20" ca="1">SUM(INDIRECT(ADDRESS(income_min_row,COLUMN()) &amp; ":" &amp; ADDRESS(income_max_row, COLUMN())))</f>
        <v>1000</v>
      </c>
      <c r="BD20" s="37" cm="1">
        <f t="array" aca="1" ref="BD20" ca="1">SUM(INDIRECT(ADDRESS(income_min_row,COLUMN()) &amp; ":" &amp; ADDRESS(income_max_row, COLUMN())))</f>
        <v>1000</v>
      </c>
      <c r="BE20" s="37" cm="1">
        <f t="array" aca="1" ref="BE20" ca="1">SUM(INDIRECT(ADDRESS(income_min_row,COLUMN()) &amp; ":" &amp; ADDRESS(income_max_row, COLUMN())))</f>
        <v>1000</v>
      </c>
      <c r="BF20" s="37" cm="1">
        <f t="array" aca="1" ref="BF20" ca="1">SUM(INDIRECT(ADDRESS(income_min_row,COLUMN()) &amp; ":" &amp; ADDRESS(income_max_row, COLUMN())))</f>
        <v>1000</v>
      </c>
      <c r="BG20" s="37" cm="1">
        <f t="array" aca="1" ref="BG20" ca="1">SUM(INDIRECT(ADDRESS(income_min_row,COLUMN()) &amp; ":" &amp; ADDRESS(income_max_row, COLUMN())))</f>
        <v>12000</v>
      </c>
      <c r="BI20" s="37" cm="1">
        <f t="array" aca="1" ref="BI20" ca="1">SUM(INDIRECT(ADDRESS(income_min_row,COLUMN()) &amp; ":" &amp; ADDRESS(income_max_row, COLUMN())))</f>
        <v>1000</v>
      </c>
      <c r="BJ20" s="37" cm="1">
        <f t="array" aca="1" ref="BJ20" ca="1">SUM(INDIRECT(ADDRESS(income_min_row,COLUMN()) &amp; ":" &amp; ADDRESS(income_max_row, COLUMN())))</f>
        <v>1000</v>
      </c>
      <c r="BK20" s="37" cm="1">
        <f t="array" aca="1" ref="BK20" ca="1">SUM(INDIRECT(ADDRESS(income_min_row,COLUMN()) &amp; ":" &amp; ADDRESS(income_max_row, COLUMN())))</f>
        <v>1000</v>
      </c>
      <c r="BL20" s="37" cm="1">
        <f t="array" aca="1" ref="BL20" ca="1">SUM(INDIRECT(ADDRESS(income_min_row,COLUMN()) &amp; ":" &amp; ADDRESS(income_max_row, COLUMN())))</f>
        <v>1000</v>
      </c>
      <c r="BM20" s="37" cm="1">
        <f t="array" aca="1" ref="BM20" ca="1">SUM(INDIRECT(ADDRESS(income_min_row,COLUMN()) &amp; ":" &amp; ADDRESS(income_max_row, COLUMN())))</f>
        <v>1000</v>
      </c>
      <c r="BN20" s="37" cm="1">
        <f t="array" aca="1" ref="BN20" ca="1">SUM(INDIRECT(ADDRESS(income_min_row,COLUMN()) &amp; ":" &amp; ADDRESS(income_max_row, COLUMN())))</f>
        <v>1000</v>
      </c>
      <c r="BO20" s="37" cm="1">
        <f t="array" aca="1" ref="BO20" ca="1">SUM(INDIRECT(ADDRESS(income_min_row,COLUMN()) &amp; ":" &amp; ADDRESS(income_max_row, COLUMN())))</f>
        <v>1000</v>
      </c>
      <c r="BP20" s="37" cm="1">
        <f t="array" aca="1" ref="BP20" ca="1">SUM(INDIRECT(ADDRESS(income_min_row,COLUMN()) &amp; ":" &amp; ADDRESS(income_max_row, COLUMN())))</f>
        <v>1000</v>
      </c>
      <c r="BQ20" s="37" cm="1">
        <f t="array" aca="1" ref="BQ20" ca="1">SUM(INDIRECT(ADDRESS(income_min_row,COLUMN()) &amp; ":" &amp; ADDRESS(income_max_row, COLUMN())))</f>
        <v>1000</v>
      </c>
      <c r="BR20" s="37" cm="1">
        <f t="array" aca="1" ref="BR20" ca="1">SUM(INDIRECT(ADDRESS(income_min_row,COLUMN()) &amp; ":" &amp; ADDRESS(income_max_row, COLUMN())))</f>
        <v>1000</v>
      </c>
      <c r="BS20" s="37" cm="1">
        <f t="array" aca="1" ref="BS20" ca="1">SUM(INDIRECT(ADDRESS(income_min_row,COLUMN()) &amp; ":" &amp; ADDRESS(income_max_row, COLUMN())))</f>
        <v>1000</v>
      </c>
      <c r="BT20" s="37" cm="1">
        <f t="array" aca="1" ref="BT20" ca="1">SUM(INDIRECT(ADDRESS(income_min_row,COLUMN()) &amp; ":" &amp; ADDRESS(income_max_row, COLUMN())))</f>
        <v>1000</v>
      </c>
      <c r="BU20" s="37" cm="1">
        <f t="array" aca="1" ref="BU20" ca="1">SUM(INDIRECT(ADDRESS(income_min_row,COLUMN()) &amp; ":" &amp; ADDRESS(income_max_row, COLUMN())))</f>
        <v>12000</v>
      </c>
      <c r="BW20" s="37" cm="1">
        <f t="array" aca="1" ref="BW20" ca="1">SUM(INDIRECT(ADDRESS(income_min_row,COLUMN()) &amp; ":" &amp; ADDRESS(income_max_row, COLUMN())))</f>
        <v>1000</v>
      </c>
      <c r="BX20" s="37" cm="1">
        <f t="array" aca="1" ref="BX20" ca="1">SUM(INDIRECT(ADDRESS(income_min_row,COLUMN()) &amp; ":" &amp; ADDRESS(income_max_row, COLUMN())))</f>
        <v>1000</v>
      </c>
      <c r="BY20" s="37" cm="1">
        <f t="array" aca="1" ref="BY20" ca="1">SUM(INDIRECT(ADDRESS(income_min_row,COLUMN()) &amp; ":" &amp; ADDRESS(income_max_row, COLUMN())))</f>
        <v>1000</v>
      </c>
      <c r="BZ20" s="37" cm="1">
        <f t="array" aca="1" ref="BZ20" ca="1">SUM(INDIRECT(ADDRESS(income_min_row,COLUMN()) &amp; ":" &amp; ADDRESS(income_max_row, COLUMN())))</f>
        <v>1000</v>
      </c>
      <c r="CA20" s="37" cm="1">
        <f t="array" aca="1" ref="CA20" ca="1">SUM(INDIRECT(ADDRESS(income_min_row,COLUMN()) &amp; ":" &amp; ADDRESS(income_max_row, COLUMN())))</f>
        <v>1000</v>
      </c>
      <c r="CB20" s="37" cm="1">
        <f t="array" aca="1" ref="CB20" ca="1">SUM(INDIRECT(ADDRESS(income_min_row,COLUMN()) &amp; ":" &amp; ADDRESS(income_max_row, COLUMN())))</f>
        <v>1000</v>
      </c>
      <c r="CC20" s="37" cm="1">
        <f t="array" aca="1" ref="CC20" ca="1">SUM(INDIRECT(ADDRESS(income_min_row,COLUMN()) &amp; ":" &amp; ADDRESS(income_max_row, COLUMN())))</f>
        <v>1000</v>
      </c>
      <c r="CD20" s="37" cm="1">
        <f t="array" aca="1" ref="CD20" ca="1">SUM(INDIRECT(ADDRESS(income_min_row,COLUMN()) &amp; ":" &amp; ADDRESS(income_max_row, COLUMN())))</f>
        <v>1000</v>
      </c>
      <c r="CE20" s="37" cm="1">
        <f t="array" aca="1" ref="CE20" ca="1">SUM(INDIRECT(ADDRESS(income_min_row,COLUMN()) &amp; ":" &amp; ADDRESS(income_max_row, COLUMN())))</f>
        <v>1000</v>
      </c>
      <c r="CF20" s="37" cm="1">
        <f t="array" aca="1" ref="CF20" ca="1">SUM(INDIRECT(ADDRESS(income_min_row,COLUMN()) &amp; ":" &amp; ADDRESS(income_max_row, COLUMN())))</f>
        <v>1000</v>
      </c>
      <c r="CG20" s="37" cm="1">
        <f t="array" aca="1" ref="CG20" ca="1">SUM(INDIRECT(ADDRESS(income_min_row,COLUMN()) &amp; ":" &amp; ADDRESS(income_max_row, COLUMN())))</f>
        <v>1000</v>
      </c>
      <c r="CH20" s="37" cm="1">
        <f t="array" aca="1" ref="CH20" ca="1">SUM(INDIRECT(ADDRESS(income_min_row,COLUMN()) &amp; ":" &amp; ADDRESS(income_max_row, COLUMN())))</f>
        <v>1000</v>
      </c>
      <c r="CI20" s="37" cm="1">
        <f t="array" aca="1" ref="CI20" ca="1">SUM(INDIRECT(ADDRESS(income_min_row,COLUMN()) &amp; ":" &amp; ADDRESS(income_max_row, COLUMN())))</f>
        <v>12000</v>
      </c>
      <c r="CK20" s="37" cm="1">
        <f t="array" aca="1" ref="CK20" ca="1">SUM(INDIRECT(ADDRESS(income_min_row,COLUMN()) &amp; ":" &amp; ADDRESS(income_max_row, COLUMN())))</f>
        <v>1000</v>
      </c>
      <c r="CL20" s="37" cm="1">
        <f t="array" aca="1" ref="CL20" ca="1">SUM(INDIRECT(ADDRESS(income_min_row,COLUMN()) &amp; ":" &amp; ADDRESS(income_max_row, COLUMN())))</f>
        <v>1000</v>
      </c>
      <c r="CM20" s="37" cm="1">
        <f t="array" aca="1" ref="CM20" ca="1">SUM(INDIRECT(ADDRESS(income_min_row,COLUMN()) &amp; ":" &amp; ADDRESS(income_max_row, COLUMN())))</f>
        <v>1000</v>
      </c>
      <c r="CN20" s="37" cm="1">
        <f t="array" aca="1" ref="CN20" ca="1">SUM(INDIRECT(ADDRESS(income_min_row,COLUMN()) &amp; ":" &amp; ADDRESS(income_max_row, COLUMN())))</f>
        <v>1000</v>
      </c>
      <c r="CO20" s="37" cm="1">
        <f t="array" aca="1" ref="CO20" ca="1">SUM(INDIRECT(ADDRESS(income_min_row,COLUMN()) &amp; ":" &amp; ADDRESS(income_max_row, COLUMN())))</f>
        <v>1000</v>
      </c>
      <c r="CP20" s="37" cm="1">
        <f t="array" aca="1" ref="CP20" ca="1">SUM(INDIRECT(ADDRESS(income_min_row,COLUMN()) &amp; ":" &amp; ADDRESS(income_max_row, COLUMN())))</f>
        <v>1000</v>
      </c>
      <c r="CQ20" s="37" cm="1">
        <f t="array" aca="1" ref="CQ20" ca="1">SUM(INDIRECT(ADDRESS(income_min_row,COLUMN()) &amp; ":" &amp; ADDRESS(income_max_row, COLUMN())))</f>
        <v>1000</v>
      </c>
      <c r="CR20" s="37" cm="1">
        <f t="array" aca="1" ref="CR20" ca="1">SUM(INDIRECT(ADDRESS(income_min_row,COLUMN()) &amp; ":" &amp; ADDRESS(income_max_row, COLUMN())))</f>
        <v>1000</v>
      </c>
      <c r="CS20" s="37" cm="1">
        <f t="array" aca="1" ref="CS20" ca="1">SUM(INDIRECT(ADDRESS(income_min_row,COLUMN()) &amp; ":" &amp; ADDRESS(income_max_row, COLUMN())))</f>
        <v>1000</v>
      </c>
      <c r="CT20" s="37" cm="1">
        <f t="array" aca="1" ref="CT20" ca="1">SUM(INDIRECT(ADDRESS(income_min_row,COLUMN()) &amp; ":" &amp; ADDRESS(income_max_row, COLUMN())))</f>
        <v>1000</v>
      </c>
      <c r="CU20" s="37" cm="1">
        <f t="array" aca="1" ref="CU20" ca="1">SUM(INDIRECT(ADDRESS(income_min_row,COLUMN()) &amp; ":" &amp; ADDRESS(income_max_row, COLUMN())))</f>
        <v>1000</v>
      </c>
      <c r="CV20" s="37" cm="1">
        <f t="array" aca="1" ref="CV20" ca="1">SUM(INDIRECT(ADDRESS(income_min_row,COLUMN()) &amp; ":" &amp; ADDRESS(income_max_row, COLUMN())))</f>
        <v>1000</v>
      </c>
      <c r="CW20" s="37" cm="1">
        <f t="array" aca="1" ref="CW20" ca="1">SUM(INDIRECT(ADDRESS(income_min_row,COLUMN()) &amp; ":" &amp; ADDRESS(income_max_row, COLUMN())))</f>
        <v>12000</v>
      </c>
      <c r="CY20" s="37" cm="1">
        <f t="array" aca="1" ref="CY20" ca="1">SUM(INDIRECT(ADDRESS(income_min_row,COLUMN()) &amp; ":" &amp; ADDRESS(income_max_row, COLUMN())))</f>
        <v>1000</v>
      </c>
      <c r="CZ20" s="37" cm="1">
        <f t="array" aca="1" ref="CZ20" ca="1">SUM(INDIRECT(ADDRESS(income_min_row,COLUMN()) &amp; ":" &amp; ADDRESS(income_max_row, COLUMN())))</f>
        <v>1000</v>
      </c>
      <c r="DA20" s="37" cm="1">
        <f t="array" aca="1" ref="DA20" ca="1">SUM(INDIRECT(ADDRESS(income_min_row,COLUMN()) &amp; ":" &amp; ADDRESS(income_max_row, COLUMN())))</f>
        <v>1000</v>
      </c>
      <c r="DB20" s="37" cm="1">
        <f t="array" aca="1" ref="DB20" ca="1">SUM(INDIRECT(ADDRESS(income_min_row,COLUMN()) &amp; ":" &amp; ADDRESS(income_max_row, COLUMN())))</f>
        <v>1000</v>
      </c>
      <c r="DC20" s="37" cm="1">
        <f t="array" aca="1" ref="DC20" ca="1">SUM(INDIRECT(ADDRESS(income_min_row,COLUMN()) &amp; ":" &amp; ADDRESS(income_max_row, COLUMN())))</f>
        <v>1000</v>
      </c>
      <c r="DD20" s="37" cm="1">
        <f t="array" aca="1" ref="DD20" ca="1">SUM(INDIRECT(ADDRESS(income_min_row,COLUMN()) &amp; ":" &amp; ADDRESS(income_max_row, COLUMN())))</f>
        <v>1000</v>
      </c>
      <c r="DE20" s="37" cm="1">
        <f t="array" aca="1" ref="DE20" ca="1">SUM(INDIRECT(ADDRESS(income_min_row,COLUMN()) &amp; ":" &amp; ADDRESS(income_max_row, COLUMN())))</f>
        <v>1000</v>
      </c>
      <c r="DF20" s="37" cm="1">
        <f t="array" aca="1" ref="DF20" ca="1">SUM(INDIRECT(ADDRESS(income_min_row,COLUMN()) &amp; ":" &amp; ADDRESS(income_max_row, COLUMN())))</f>
        <v>1000</v>
      </c>
      <c r="DG20" s="37" cm="1">
        <f t="array" aca="1" ref="DG20" ca="1">SUM(INDIRECT(ADDRESS(income_min_row,COLUMN()) &amp; ":" &amp; ADDRESS(income_max_row, COLUMN())))</f>
        <v>1000</v>
      </c>
      <c r="DH20" s="37" cm="1">
        <f t="array" aca="1" ref="DH20" ca="1">SUM(INDIRECT(ADDRESS(income_min_row,COLUMN()) &amp; ":" &amp; ADDRESS(income_max_row, COLUMN())))</f>
        <v>1000</v>
      </c>
      <c r="DI20" s="37" cm="1">
        <f t="array" aca="1" ref="DI20" ca="1">SUM(INDIRECT(ADDRESS(income_min_row,COLUMN()) &amp; ":" &amp; ADDRESS(income_max_row, COLUMN())))</f>
        <v>1000</v>
      </c>
      <c r="DJ20" s="37" cm="1">
        <f t="array" aca="1" ref="DJ20" ca="1">SUM(INDIRECT(ADDRESS(income_min_row,COLUMN()) &amp; ":" &amp; ADDRESS(income_max_row, COLUMN())))</f>
        <v>1000</v>
      </c>
      <c r="DK20" s="37" cm="1">
        <f t="array" aca="1" ref="DK20" ca="1">SUM(INDIRECT(ADDRESS(income_min_row,COLUMN()) &amp; ":" &amp; ADDRESS(income_max_row, COLUMN())))</f>
        <v>12000</v>
      </c>
      <c r="DM20" s="37" cm="1">
        <f t="array" aca="1" ref="DM20" ca="1">SUM(INDIRECT(ADDRESS(income_min_row,COLUMN()) &amp; ":" &amp; ADDRESS(income_max_row, COLUMN())))</f>
        <v>1000</v>
      </c>
      <c r="DN20" s="37" cm="1">
        <f t="array" aca="1" ref="DN20" ca="1">SUM(INDIRECT(ADDRESS(income_min_row,COLUMN()) &amp; ":" &amp; ADDRESS(income_max_row, COLUMN())))</f>
        <v>1000</v>
      </c>
      <c r="DO20" s="37" cm="1">
        <f t="array" aca="1" ref="DO20" ca="1">SUM(INDIRECT(ADDRESS(income_min_row,COLUMN()) &amp; ":" &amp; ADDRESS(income_max_row, COLUMN())))</f>
        <v>1000</v>
      </c>
      <c r="DP20" s="37" cm="1">
        <f t="array" aca="1" ref="DP20" ca="1">SUM(INDIRECT(ADDRESS(income_min_row,COLUMN()) &amp; ":" &amp; ADDRESS(income_max_row, COLUMN())))</f>
        <v>1000</v>
      </c>
      <c r="DQ20" s="37" cm="1">
        <f t="array" aca="1" ref="DQ20" ca="1">SUM(INDIRECT(ADDRESS(income_min_row,COLUMN()) &amp; ":" &amp; ADDRESS(income_max_row, COLUMN())))</f>
        <v>1000</v>
      </c>
      <c r="DR20" s="37" cm="1">
        <f t="array" aca="1" ref="DR20" ca="1">SUM(INDIRECT(ADDRESS(income_min_row,COLUMN()) &amp; ":" &amp; ADDRESS(income_max_row, COLUMN())))</f>
        <v>1000</v>
      </c>
      <c r="DS20" s="37" cm="1">
        <f t="array" aca="1" ref="DS20" ca="1">SUM(INDIRECT(ADDRESS(income_min_row,COLUMN()) &amp; ":" &amp; ADDRESS(income_max_row, COLUMN())))</f>
        <v>1000</v>
      </c>
      <c r="DT20" s="37" cm="1">
        <f t="array" aca="1" ref="DT20" ca="1">SUM(INDIRECT(ADDRESS(income_min_row,COLUMN()) &amp; ":" &amp; ADDRESS(income_max_row, COLUMN())))</f>
        <v>1000</v>
      </c>
      <c r="DU20" s="37" cm="1">
        <f t="array" aca="1" ref="DU20" ca="1">SUM(INDIRECT(ADDRESS(income_min_row,COLUMN()) &amp; ":" &amp; ADDRESS(income_max_row, COLUMN())))</f>
        <v>1000</v>
      </c>
      <c r="DV20" s="37" cm="1">
        <f t="array" aca="1" ref="DV20" ca="1">SUM(INDIRECT(ADDRESS(income_min_row,COLUMN()) &amp; ":" &amp; ADDRESS(income_max_row, COLUMN())))</f>
        <v>1000</v>
      </c>
      <c r="DW20" s="37" cm="1">
        <f t="array" aca="1" ref="DW20" ca="1">SUM(INDIRECT(ADDRESS(income_min_row,COLUMN()) &amp; ":" &amp; ADDRESS(income_max_row, COLUMN())))</f>
        <v>1000</v>
      </c>
      <c r="DX20" s="37" cm="1">
        <f t="array" aca="1" ref="DX20" ca="1">SUM(INDIRECT(ADDRESS(income_min_row,COLUMN()) &amp; ":" &amp; ADDRESS(income_max_row, COLUMN())))</f>
        <v>1000</v>
      </c>
      <c r="DY20" s="37" cm="1">
        <f t="array" aca="1" ref="DY20" ca="1">SUM(INDIRECT(ADDRESS(income_min_row,COLUMN()) &amp; ":" &amp; ADDRESS(income_max_row, COLUMN())))</f>
        <v>12000</v>
      </c>
      <c r="EA20" s="33" cm="1">
        <f t="array" aca="1" ref="EA20" ca="1">SUM(INDIRECT(ADDRESS(income_min_row,COLUMN()) &amp; ":" &amp; ADDRESS(income_max_row, COLUMN())))</f>
        <v>1000</v>
      </c>
      <c r="EB20" s="37" cm="1">
        <f t="array" aca="1" ref="EB20" ca="1">SUM(INDIRECT(ADDRESS(income_min_row,COLUMN()) &amp; ":" &amp; ADDRESS(income_max_row, COLUMN())))</f>
        <v>1000</v>
      </c>
      <c r="EC20" s="37" cm="1">
        <f t="array" aca="1" ref="EC20" ca="1">SUM(INDIRECT(ADDRESS(income_min_row,COLUMN()) &amp; ":" &amp; ADDRESS(income_max_row, COLUMN())))</f>
        <v>1000</v>
      </c>
      <c r="ED20" s="37" cm="1">
        <f t="array" aca="1" ref="ED20" ca="1">SUM(INDIRECT(ADDRESS(income_min_row,COLUMN()) &amp; ":" &amp; ADDRESS(income_max_row, COLUMN())))</f>
        <v>1000</v>
      </c>
      <c r="EE20" s="37" cm="1">
        <f t="array" aca="1" ref="EE20" ca="1">SUM(INDIRECT(ADDRESS(income_min_row,COLUMN()) &amp; ":" &amp; ADDRESS(income_max_row, COLUMN())))</f>
        <v>1000</v>
      </c>
      <c r="EF20" s="37" cm="1">
        <f t="array" aca="1" ref="EF20" ca="1">SUM(INDIRECT(ADDRESS(income_min_row,COLUMN()) &amp; ":" &amp; ADDRESS(income_max_row, COLUMN())))</f>
        <v>1000</v>
      </c>
      <c r="EG20" s="37" cm="1">
        <f t="array" aca="1" ref="EG20" ca="1">SUM(INDIRECT(ADDRESS(income_min_row,COLUMN()) &amp; ":" &amp; ADDRESS(income_max_row, COLUMN())))</f>
        <v>1000</v>
      </c>
      <c r="EH20" s="37" cm="1">
        <f t="array" aca="1" ref="EH20" ca="1">SUM(INDIRECT(ADDRESS(income_min_row,COLUMN()) &amp; ":" &amp; ADDRESS(income_max_row, COLUMN())))</f>
        <v>1000</v>
      </c>
      <c r="EI20" s="37" cm="1">
        <f t="array" aca="1" ref="EI20" ca="1">SUM(INDIRECT(ADDRESS(income_min_row,COLUMN()) &amp; ":" &amp; ADDRESS(income_max_row, COLUMN())))</f>
        <v>1000</v>
      </c>
      <c r="EJ20" s="37" cm="1">
        <f t="array" aca="1" ref="EJ20" ca="1">SUM(INDIRECT(ADDRESS(income_min_row,COLUMN()) &amp; ":" &amp; ADDRESS(income_max_row, COLUMN())))</f>
        <v>1000</v>
      </c>
      <c r="EK20" s="37" cm="1">
        <f t="array" aca="1" ref="EK20" ca="1">SUM(INDIRECT(ADDRESS(income_min_row,COLUMN()) &amp; ":" &amp; ADDRESS(income_max_row, COLUMN())))</f>
        <v>1000</v>
      </c>
      <c r="EL20" s="37" cm="1">
        <f t="array" aca="1" ref="EL20" ca="1">SUM(INDIRECT(ADDRESS(income_min_row,COLUMN()) &amp; ":" &amp; ADDRESS(income_max_row, COLUMN())))</f>
        <v>1000</v>
      </c>
      <c r="EM20" s="37" cm="1">
        <f t="array" aca="1" ref="EM20" ca="1">SUM(INDIRECT(ADDRESS(income_min_row,COLUMN()) &amp; ":" &amp; ADDRESS(income_max_row, COLUMN())))</f>
        <v>12000</v>
      </c>
    </row>
    <row r="22" spans="3:146">
      <c r="C22" s="28" t="s">
        <v>13</v>
      </c>
      <c r="E22" s="41">
        <f>DATE(E$5,1,1)</f>
        <v>45658</v>
      </c>
      <c r="F22" s="41">
        <f>DATE(E$5,2,1)</f>
        <v>45689</v>
      </c>
      <c r="G22" s="41">
        <f>DATE(E$5,3,1)</f>
        <v>45717</v>
      </c>
      <c r="H22" s="41">
        <f>DATE(E$5,4,1)</f>
        <v>45748</v>
      </c>
      <c r="I22" s="41">
        <f>DATE(E$5,5,1)</f>
        <v>45778</v>
      </c>
      <c r="J22" s="41">
        <f>DATE(E$5,6,1)</f>
        <v>45809</v>
      </c>
      <c r="K22" s="41">
        <f>DATE(E$5,7,1)</f>
        <v>45839</v>
      </c>
      <c r="L22" s="41">
        <f>DATE(E$5,8,1)</f>
        <v>45870</v>
      </c>
      <c r="M22" s="41">
        <f>DATE(E$5,9,1)</f>
        <v>45901</v>
      </c>
      <c r="N22" s="41">
        <f>DATE(E$5,10,1)</f>
        <v>45931</v>
      </c>
      <c r="O22" s="41">
        <f>DATE(E$5,11,1)</f>
        <v>45962</v>
      </c>
      <c r="P22" s="41">
        <f>DATE(E$5,12,1)</f>
        <v>45992</v>
      </c>
      <c r="Q22" s="42">
        <f>E5</f>
        <v>2025</v>
      </c>
      <c r="S22" s="41">
        <f>DATE(S$5,1,1)</f>
        <v>46023</v>
      </c>
      <c r="T22" s="41">
        <f>DATE(S$5,2,1)</f>
        <v>46054</v>
      </c>
      <c r="U22" s="41">
        <f>DATE(S$5,3,1)</f>
        <v>46082</v>
      </c>
      <c r="V22" s="41">
        <f>DATE(S$5,4,1)</f>
        <v>46113</v>
      </c>
      <c r="W22" s="41">
        <f>DATE(S$5,5,1)</f>
        <v>46143</v>
      </c>
      <c r="X22" s="41">
        <f>DATE(S$5,6,1)</f>
        <v>46174</v>
      </c>
      <c r="Y22" s="41">
        <f>DATE(S$5,7,1)</f>
        <v>46204</v>
      </c>
      <c r="Z22" s="41">
        <f>DATE(S$5,8,1)</f>
        <v>46235</v>
      </c>
      <c r="AA22" s="41">
        <f>DATE(S$5,9,1)</f>
        <v>46266</v>
      </c>
      <c r="AB22" s="41">
        <f>DATE(S$5,10,1)</f>
        <v>46296</v>
      </c>
      <c r="AC22" s="41">
        <f>DATE(S$5,11,1)</f>
        <v>46327</v>
      </c>
      <c r="AD22" s="41">
        <f>DATE(S$5,12,1)</f>
        <v>46357</v>
      </c>
      <c r="AE22" s="42">
        <f>S5</f>
        <v>2026</v>
      </c>
      <c r="AG22" s="41">
        <f t="shared" ref="AG22" si="236">DATE(AG$5,1,1)</f>
        <v>46388</v>
      </c>
      <c r="AH22" s="41">
        <f t="shared" ref="AH22" si="237">DATE(AG$5,2,1)</f>
        <v>46419</v>
      </c>
      <c r="AI22" s="41">
        <f t="shared" ref="AI22" si="238">DATE(AG$5,3,1)</f>
        <v>46447</v>
      </c>
      <c r="AJ22" s="41">
        <f t="shared" ref="AJ22" si="239">DATE(AG$5,4,1)</f>
        <v>46478</v>
      </c>
      <c r="AK22" s="41">
        <f t="shared" ref="AK22" si="240">DATE(AG$5,5,1)</f>
        <v>46508</v>
      </c>
      <c r="AL22" s="41">
        <f t="shared" ref="AL22" si="241">DATE(AG$5,6,1)</f>
        <v>46539</v>
      </c>
      <c r="AM22" s="41">
        <f t="shared" ref="AM22" si="242">DATE(AG$5,7,1)</f>
        <v>46569</v>
      </c>
      <c r="AN22" s="41">
        <f t="shared" ref="AN22" si="243">DATE(AG$5,8,1)</f>
        <v>46600</v>
      </c>
      <c r="AO22" s="41">
        <f t="shared" ref="AO22" si="244">DATE(AG$5,9,1)</f>
        <v>46631</v>
      </c>
      <c r="AP22" s="41">
        <f t="shared" ref="AP22" si="245">DATE(AG$5,10,1)</f>
        <v>46661</v>
      </c>
      <c r="AQ22" s="41">
        <f t="shared" ref="AQ22" si="246">DATE(AG$5,11,1)</f>
        <v>46692</v>
      </c>
      <c r="AR22" s="41">
        <f t="shared" ref="AR22" si="247">DATE(AG$5,12,1)</f>
        <v>46722</v>
      </c>
      <c r="AS22" s="42">
        <f>AG5</f>
        <v>2027</v>
      </c>
      <c r="AU22" s="41">
        <f t="shared" ref="AU22" si="248">DATE(AU$5,1,1)</f>
        <v>46753</v>
      </c>
      <c r="AV22" s="41">
        <f t="shared" ref="AV22" si="249">DATE(AU$5,2,1)</f>
        <v>46784</v>
      </c>
      <c r="AW22" s="41">
        <f t="shared" ref="AW22" si="250">DATE(AU$5,3,1)</f>
        <v>46813</v>
      </c>
      <c r="AX22" s="41">
        <f t="shared" ref="AX22" si="251">DATE(AU$5,4,1)</f>
        <v>46844</v>
      </c>
      <c r="AY22" s="41">
        <f t="shared" ref="AY22" si="252">DATE(AU$5,5,1)</f>
        <v>46874</v>
      </c>
      <c r="AZ22" s="41">
        <f t="shared" ref="AZ22" si="253">DATE(AU$5,6,1)</f>
        <v>46905</v>
      </c>
      <c r="BA22" s="41">
        <f t="shared" ref="BA22" si="254">DATE(AU$5,7,1)</f>
        <v>46935</v>
      </c>
      <c r="BB22" s="41">
        <f t="shared" ref="BB22" si="255">DATE(AU$5,8,1)</f>
        <v>46966</v>
      </c>
      <c r="BC22" s="41">
        <f t="shared" ref="BC22" si="256">DATE(AU$5,9,1)</f>
        <v>46997</v>
      </c>
      <c r="BD22" s="41">
        <f t="shared" ref="BD22" si="257">DATE(AU$5,10,1)</f>
        <v>47027</v>
      </c>
      <c r="BE22" s="41">
        <f t="shared" ref="BE22" si="258">DATE(AU$5,11,1)</f>
        <v>47058</v>
      </c>
      <c r="BF22" s="41">
        <f t="shared" ref="BF22" si="259">DATE(AU$5,12,1)</f>
        <v>47088</v>
      </c>
      <c r="BG22" s="42">
        <f>AU5</f>
        <v>2028</v>
      </c>
      <c r="BI22" s="41">
        <f t="shared" ref="BI22" si="260">DATE(BI$5,1,1)</f>
        <v>47119</v>
      </c>
      <c r="BJ22" s="41">
        <f t="shared" ref="BJ22" si="261">DATE(BI$5,2,1)</f>
        <v>47150</v>
      </c>
      <c r="BK22" s="41">
        <f t="shared" ref="BK22" si="262">DATE(BI$5,3,1)</f>
        <v>47178</v>
      </c>
      <c r="BL22" s="41">
        <f t="shared" ref="BL22" si="263">DATE(BI$5,4,1)</f>
        <v>47209</v>
      </c>
      <c r="BM22" s="41">
        <f t="shared" ref="BM22" si="264">DATE(BI$5,5,1)</f>
        <v>47239</v>
      </c>
      <c r="BN22" s="41">
        <f t="shared" ref="BN22" si="265">DATE(BI$5,6,1)</f>
        <v>47270</v>
      </c>
      <c r="BO22" s="41">
        <f t="shared" ref="BO22" si="266">DATE(BI$5,7,1)</f>
        <v>47300</v>
      </c>
      <c r="BP22" s="41">
        <f t="shared" ref="BP22" si="267">DATE(BI$5,8,1)</f>
        <v>47331</v>
      </c>
      <c r="BQ22" s="41">
        <f t="shared" ref="BQ22" si="268">DATE(BI$5,9,1)</f>
        <v>47362</v>
      </c>
      <c r="BR22" s="41">
        <f t="shared" ref="BR22" si="269">DATE(BI$5,10,1)</f>
        <v>47392</v>
      </c>
      <c r="BS22" s="41">
        <f t="shared" ref="BS22" si="270">DATE(BI$5,11,1)</f>
        <v>47423</v>
      </c>
      <c r="BT22" s="41">
        <f t="shared" ref="BT22" si="271">DATE(BI$5,12,1)</f>
        <v>47453</v>
      </c>
      <c r="BU22" s="42">
        <f>BI5</f>
        <v>2029</v>
      </c>
      <c r="BW22" s="41">
        <f t="shared" ref="BW22" si="272">DATE(BW$5,1,1)</f>
        <v>47484</v>
      </c>
      <c r="BX22" s="41">
        <f t="shared" ref="BX22" si="273">DATE(BW$5,2,1)</f>
        <v>47515</v>
      </c>
      <c r="BY22" s="41">
        <f t="shared" ref="BY22" si="274">DATE(BW$5,3,1)</f>
        <v>47543</v>
      </c>
      <c r="BZ22" s="41">
        <f t="shared" ref="BZ22" si="275">DATE(BW$5,4,1)</f>
        <v>47574</v>
      </c>
      <c r="CA22" s="41">
        <f t="shared" ref="CA22" si="276">DATE(BW$5,5,1)</f>
        <v>47604</v>
      </c>
      <c r="CB22" s="41">
        <f t="shared" ref="CB22" si="277">DATE(BW$5,6,1)</f>
        <v>47635</v>
      </c>
      <c r="CC22" s="41">
        <f t="shared" ref="CC22" si="278">DATE(BW$5,7,1)</f>
        <v>47665</v>
      </c>
      <c r="CD22" s="41">
        <f t="shared" ref="CD22" si="279">DATE(BW$5,8,1)</f>
        <v>47696</v>
      </c>
      <c r="CE22" s="41">
        <f t="shared" ref="CE22" si="280">DATE(BW$5,9,1)</f>
        <v>47727</v>
      </c>
      <c r="CF22" s="41">
        <f t="shared" ref="CF22" si="281">DATE(BW$5,10,1)</f>
        <v>47757</v>
      </c>
      <c r="CG22" s="41">
        <f t="shared" ref="CG22" si="282">DATE(BW$5,11,1)</f>
        <v>47788</v>
      </c>
      <c r="CH22" s="41">
        <f t="shared" ref="CH22" si="283">DATE(BW$5,12,1)</f>
        <v>47818</v>
      </c>
      <c r="CI22" s="42">
        <f>BW5</f>
        <v>2030</v>
      </c>
      <c r="CK22" s="41">
        <f t="shared" ref="CK22" si="284">DATE(CK$5,1,1)</f>
        <v>47849</v>
      </c>
      <c r="CL22" s="41">
        <f t="shared" ref="CL22" si="285">DATE(CK$5,2,1)</f>
        <v>47880</v>
      </c>
      <c r="CM22" s="41">
        <f t="shared" ref="CM22" si="286">DATE(CK$5,3,1)</f>
        <v>47908</v>
      </c>
      <c r="CN22" s="41">
        <f t="shared" ref="CN22" si="287">DATE(CK$5,4,1)</f>
        <v>47939</v>
      </c>
      <c r="CO22" s="41">
        <f t="shared" ref="CO22" si="288">DATE(CK$5,5,1)</f>
        <v>47969</v>
      </c>
      <c r="CP22" s="41">
        <f t="shared" ref="CP22" si="289">DATE(CK$5,6,1)</f>
        <v>48000</v>
      </c>
      <c r="CQ22" s="41">
        <f t="shared" ref="CQ22" si="290">DATE(CK$5,7,1)</f>
        <v>48030</v>
      </c>
      <c r="CR22" s="41">
        <f t="shared" ref="CR22" si="291">DATE(CK$5,8,1)</f>
        <v>48061</v>
      </c>
      <c r="CS22" s="41">
        <f t="shared" ref="CS22" si="292">DATE(CK$5,9,1)</f>
        <v>48092</v>
      </c>
      <c r="CT22" s="41">
        <f t="shared" ref="CT22" si="293">DATE(CK$5,10,1)</f>
        <v>48122</v>
      </c>
      <c r="CU22" s="41">
        <f t="shared" ref="CU22" si="294">DATE(CK$5,11,1)</f>
        <v>48153</v>
      </c>
      <c r="CV22" s="41">
        <f t="shared" ref="CV22" si="295">DATE(CK$5,12,1)</f>
        <v>48183</v>
      </c>
      <c r="CW22" s="42">
        <f>CK5</f>
        <v>2031</v>
      </c>
      <c r="CY22" s="41">
        <f t="shared" ref="CY22" si="296">DATE(CY$5,1,1)</f>
        <v>48214</v>
      </c>
      <c r="CZ22" s="41">
        <f t="shared" ref="CZ22" si="297">DATE(CY$5,2,1)</f>
        <v>48245</v>
      </c>
      <c r="DA22" s="41">
        <f t="shared" ref="DA22" si="298">DATE(CY$5,3,1)</f>
        <v>48274</v>
      </c>
      <c r="DB22" s="41">
        <f t="shared" ref="DB22" si="299">DATE(CY$5,4,1)</f>
        <v>48305</v>
      </c>
      <c r="DC22" s="41">
        <f t="shared" ref="DC22" si="300">DATE(CY$5,5,1)</f>
        <v>48335</v>
      </c>
      <c r="DD22" s="41">
        <f t="shared" ref="DD22" si="301">DATE(CY$5,6,1)</f>
        <v>48366</v>
      </c>
      <c r="DE22" s="41">
        <f t="shared" ref="DE22" si="302">DATE(CY$5,7,1)</f>
        <v>48396</v>
      </c>
      <c r="DF22" s="41">
        <f t="shared" ref="DF22" si="303">DATE(CY$5,8,1)</f>
        <v>48427</v>
      </c>
      <c r="DG22" s="41">
        <f t="shared" ref="DG22" si="304">DATE(CY$5,9,1)</f>
        <v>48458</v>
      </c>
      <c r="DH22" s="41">
        <f t="shared" ref="DH22" si="305">DATE(CY$5,10,1)</f>
        <v>48488</v>
      </c>
      <c r="DI22" s="41">
        <f t="shared" ref="DI22" si="306">DATE(CY$5,11,1)</f>
        <v>48519</v>
      </c>
      <c r="DJ22" s="41">
        <f t="shared" ref="DJ22" si="307">DATE(CY$5,12,1)</f>
        <v>48549</v>
      </c>
      <c r="DK22" s="42">
        <f>CY5</f>
        <v>2032</v>
      </c>
      <c r="DM22" s="41">
        <f t="shared" ref="DM22" si="308">DATE(DM$5,1,1)</f>
        <v>48580</v>
      </c>
      <c r="DN22" s="41">
        <f t="shared" ref="DN22" si="309">DATE(DM$5,2,1)</f>
        <v>48611</v>
      </c>
      <c r="DO22" s="41">
        <f t="shared" ref="DO22" si="310">DATE(DM$5,3,1)</f>
        <v>48639</v>
      </c>
      <c r="DP22" s="41">
        <f t="shared" ref="DP22" si="311">DATE(DM$5,4,1)</f>
        <v>48670</v>
      </c>
      <c r="DQ22" s="41">
        <f t="shared" ref="DQ22" si="312">DATE(DM$5,5,1)</f>
        <v>48700</v>
      </c>
      <c r="DR22" s="41">
        <f t="shared" ref="DR22" si="313">DATE(DM$5,6,1)</f>
        <v>48731</v>
      </c>
      <c r="DS22" s="41">
        <f t="shared" ref="DS22" si="314">DATE(DM$5,7,1)</f>
        <v>48761</v>
      </c>
      <c r="DT22" s="41">
        <f t="shared" ref="DT22" si="315">DATE(DM$5,8,1)</f>
        <v>48792</v>
      </c>
      <c r="DU22" s="41">
        <f t="shared" ref="DU22" si="316">DATE(DM$5,9,1)</f>
        <v>48823</v>
      </c>
      <c r="DV22" s="41">
        <f t="shared" ref="DV22" si="317">DATE(DM$5,10,1)</f>
        <v>48853</v>
      </c>
      <c r="DW22" s="41">
        <f t="shared" ref="DW22" si="318">DATE(DM$5,11,1)</f>
        <v>48884</v>
      </c>
      <c r="DX22" s="41">
        <f t="shared" ref="DX22" si="319">DATE(DM$5,12,1)</f>
        <v>48914</v>
      </c>
      <c r="DY22" s="42">
        <f>DM5</f>
        <v>2033</v>
      </c>
      <c r="EA22" s="41">
        <f t="shared" ref="EA22" si="320">DATE(EA$5,1,1)</f>
        <v>48945</v>
      </c>
      <c r="EB22" s="41">
        <f t="shared" ref="EB22" si="321">DATE(EA$5,2,1)</f>
        <v>48976</v>
      </c>
      <c r="EC22" s="41">
        <f t="shared" ref="EC22" si="322">DATE(EA$5,3,1)</f>
        <v>49004</v>
      </c>
      <c r="ED22" s="41">
        <f t="shared" ref="ED22" si="323">DATE(EA$5,4,1)</f>
        <v>49035</v>
      </c>
      <c r="EE22" s="41">
        <f t="shared" ref="EE22" si="324">DATE(EA$5,5,1)</f>
        <v>49065</v>
      </c>
      <c r="EF22" s="41">
        <f t="shared" ref="EF22" si="325">DATE(EA$5,6,1)</f>
        <v>49096</v>
      </c>
      <c r="EG22" s="41">
        <f t="shared" ref="EG22" si="326">DATE(EA$5,7,1)</f>
        <v>49126</v>
      </c>
      <c r="EH22" s="41">
        <f t="shared" ref="EH22" si="327">DATE(EA$5,8,1)</f>
        <v>49157</v>
      </c>
      <c r="EI22" s="41">
        <f t="shared" ref="EI22" si="328">DATE(EA$5,9,1)</f>
        <v>49188</v>
      </c>
      <c r="EJ22" s="41">
        <f t="shared" ref="EJ22" si="329">DATE(EA$5,10,1)</f>
        <v>49218</v>
      </c>
      <c r="EK22" s="41">
        <f t="shared" ref="EK22" si="330">DATE(EA$5,11,1)</f>
        <v>49249</v>
      </c>
      <c r="EL22" s="41">
        <f t="shared" ref="EL22" si="331">DATE(EA$5,12,1)</f>
        <v>49279</v>
      </c>
      <c r="EM22" s="42">
        <f>EA5</f>
        <v>2034</v>
      </c>
    </row>
    <row r="23" spans="3:146">
      <c r="C23" s="29" t="s">
        <v>20</v>
      </c>
      <c r="E23" s="30">
        <v>15000</v>
      </c>
      <c r="F23" s="30">
        <v>15000</v>
      </c>
      <c r="G23" s="30">
        <v>15000</v>
      </c>
      <c r="H23" s="30">
        <v>15000</v>
      </c>
      <c r="I23" s="30">
        <v>15000</v>
      </c>
      <c r="J23" s="30">
        <v>15000</v>
      </c>
      <c r="K23" s="30">
        <v>15000</v>
      </c>
      <c r="L23" s="30">
        <v>15000</v>
      </c>
      <c r="M23" s="30">
        <v>15000</v>
      </c>
      <c r="N23" s="30">
        <v>15000</v>
      </c>
      <c r="O23" s="30">
        <v>15000</v>
      </c>
      <c r="P23" s="30">
        <v>15000</v>
      </c>
      <c r="Q23" s="40">
        <f>SUM(E23:P23)</f>
        <v>180000</v>
      </c>
      <c r="S23" s="30">
        <v>500</v>
      </c>
      <c r="T23" s="30">
        <v>500</v>
      </c>
      <c r="U23" s="30">
        <v>500</v>
      </c>
      <c r="V23" s="30">
        <v>500</v>
      </c>
      <c r="W23" s="30">
        <v>500</v>
      </c>
      <c r="X23" s="30">
        <v>500</v>
      </c>
      <c r="Y23" s="30">
        <v>500</v>
      </c>
      <c r="Z23" s="30">
        <v>500</v>
      </c>
      <c r="AA23" s="30">
        <v>500</v>
      </c>
      <c r="AB23" s="30">
        <v>500</v>
      </c>
      <c r="AC23" s="30">
        <v>500</v>
      </c>
      <c r="AD23" s="30">
        <v>500</v>
      </c>
      <c r="AE23" s="40">
        <f>SUM(S23:AD23)</f>
        <v>6000</v>
      </c>
      <c r="AG23" s="30">
        <v>500</v>
      </c>
      <c r="AH23" s="30">
        <v>500</v>
      </c>
      <c r="AI23" s="30">
        <v>500</v>
      </c>
      <c r="AJ23" s="30">
        <v>500</v>
      </c>
      <c r="AK23" s="30">
        <v>500</v>
      </c>
      <c r="AL23" s="30">
        <v>500</v>
      </c>
      <c r="AM23" s="30">
        <v>500</v>
      </c>
      <c r="AN23" s="30">
        <v>500</v>
      </c>
      <c r="AO23" s="30">
        <v>500</v>
      </c>
      <c r="AP23" s="30">
        <v>500</v>
      </c>
      <c r="AQ23" s="30">
        <v>500</v>
      </c>
      <c r="AR23" s="30">
        <v>500</v>
      </c>
      <c r="AS23" s="40">
        <f t="shared" ref="AS23:AS31" si="332">SUM(AG23:AR23)</f>
        <v>6000</v>
      </c>
      <c r="AU23" s="30">
        <v>500</v>
      </c>
      <c r="AV23" s="30">
        <v>500</v>
      </c>
      <c r="AW23" s="30">
        <v>500</v>
      </c>
      <c r="AX23" s="30">
        <v>500</v>
      </c>
      <c r="AY23" s="30">
        <v>500</v>
      </c>
      <c r="AZ23" s="30">
        <v>500</v>
      </c>
      <c r="BA23" s="30">
        <v>500</v>
      </c>
      <c r="BB23" s="30">
        <v>500</v>
      </c>
      <c r="BC23" s="30">
        <v>500</v>
      </c>
      <c r="BD23" s="30">
        <v>500</v>
      </c>
      <c r="BE23" s="30">
        <v>500</v>
      </c>
      <c r="BF23" s="30">
        <v>500</v>
      </c>
      <c r="BG23" s="40">
        <f t="shared" ref="BG23:BG35" si="333">SUM(AU23:BF23)</f>
        <v>6000</v>
      </c>
      <c r="BI23" s="30">
        <v>500</v>
      </c>
      <c r="BJ23" s="30">
        <v>500</v>
      </c>
      <c r="BK23" s="30">
        <v>500</v>
      </c>
      <c r="BL23" s="30">
        <v>500</v>
      </c>
      <c r="BM23" s="30">
        <v>500</v>
      </c>
      <c r="BN23" s="30">
        <v>500</v>
      </c>
      <c r="BO23" s="30">
        <v>500</v>
      </c>
      <c r="BP23" s="30">
        <v>500</v>
      </c>
      <c r="BQ23" s="30">
        <v>500</v>
      </c>
      <c r="BR23" s="30">
        <v>500</v>
      </c>
      <c r="BS23" s="30">
        <v>500</v>
      </c>
      <c r="BT23" s="30">
        <v>500</v>
      </c>
      <c r="BU23" s="40">
        <f t="shared" ref="BU23:BU31" si="334">SUM(BI23:BT23)</f>
        <v>6000</v>
      </c>
      <c r="BW23" s="30">
        <v>500</v>
      </c>
      <c r="BX23" s="30">
        <v>500</v>
      </c>
      <c r="BY23" s="30">
        <v>500</v>
      </c>
      <c r="BZ23" s="30">
        <v>500</v>
      </c>
      <c r="CA23" s="30">
        <v>500</v>
      </c>
      <c r="CB23" s="30">
        <v>500</v>
      </c>
      <c r="CC23" s="30">
        <v>500</v>
      </c>
      <c r="CD23" s="30">
        <v>500</v>
      </c>
      <c r="CE23" s="30">
        <v>500</v>
      </c>
      <c r="CF23" s="30">
        <v>500</v>
      </c>
      <c r="CG23" s="30">
        <v>500</v>
      </c>
      <c r="CH23" s="30">
        <v>500</v>
      </c>
      <c r="CI23" s="40">
        <f t="shared" ref="CI23:CI35" si="335">SUM(BW23:CH23)</f>
        <v>6000</v>
      </c>
      <c r="CK23" s="30">
        <v>500</v>
      </c>
      <c r="CL23" s="30">
        <v>500</v>
      </c>
      <c r="CM23" s="30">
        <v>500</v>
      </c>
      <c r="CN23" s="30">
        <v>500</v>
      </c>
      <c r="CO23" s="30">
        <v>500</v>
      </c>
      <c r="CP23" s="30">
        <v>500</v>
      </c>
      <c r="CQ23" s="30">
        <v>500</v>
      </c>
      <c r="CR23" s="30">
        <v>500</v>
      </c>
      <c r="CS23" s="30">
        <v>500</v>
      </c>
      <c r="CT23" s="30">
        <v>500</v>
      </c>
      <c r="CU23" s="30">
        <v>500</v>
      </c>
      <c r="CV23" s="30">
        <v>500</v>
      </c>
      <c r="CW23" s="40">
        <f t="shared" ref="CW23:CW35" si="336">SUM(CK23:CV23)</f>
        <v>6000</v>
      </c>
      <c r="CY23" s="30">
        <v>500</v>
      </c>
      <c r="CZ23" s="30">
        <v>500</v>
      </c>
      <c r="DA23" s="30">
        <v>500</v>
      </c>
      <c r="DB23" s="30">
        <v>500</v>
      </c>
      <c r="DC23" s="30">
        <v>500</v>
      </c>
      <c r="DD23" s="30">
        <v>500</v>
      </c>
      <c r="DE23" s="30">
        <v>500</v>
      </c>
      <c r="DF23" s="30">
        <v>500</v>
      </c>
      <c r="DG23" s="30">
        <v>500</v>
      </c>
      <c r="DH23" s="30">
        <v>500</v>
      </c>
      <c r="DI23" s="30">
        <v>500</v>
      </c>
      <c r="DJ23" s="30">
        <v>500</v>
      </c>
      <c r="DK23" s="40">
        <f t="shared" ref="DK23:DK31" si="337">SUM(CY23:DJ23)</f>
        <v>6000</v>
      </c>
      <c r="DM23" s="30">
        <v>500</v>
      </c>
      <c r="DN23" s="30">
        <v>500</v>
      </c>
      <c r="DO23" s="30">
        <v>500</v>
      </c>
      <c r="DP23" s="30">
        <v>500</v>
      </c>
      <c r="DQ23" s="30">
        <v>500</v>
      </c>
      <c r="DR23" s="30">
        <v>500</v>
      </c>
      <c r="DS23" s="30">
        <v>500</v>
      </c>
      <c r="DT23" s="30">
        <v>500</v>
      </c>
      <c r="DU23" s="30">
        <v>500</v>
      </c>
      <c r="DV23" s="30">
        <v>500</v>
      </c>
      <c r="DW23" s="30">
        <v>500</v>
      </c>
      <c r="DX23" s="30">
        <v>500</v>
      </c>
      <c r="DY23" s="40">
        <f t="shared" ref="DY23:DY31" si="338">SUM(DM23:DX23)</f>
        <v>6000</v>
      </c>
      <c r="EA23" s="30">
        <v>500</v>
      </c>
      <c r="EB23" s="30">
        <v>500</v>
      </c>
      <c r="EC23" s="30">
        <v>500</v>
      </c>
      <c r="ED23" s="30">
        <v>500</v>
      </c>
      <c r="EE23" s="30">
        <v>500</v>
      </c>
      <c r="EF23" s="30">
        <v>500</v>
      </c>
      <c r="EG23" s="30">
        <v>500</v>
      </c>
      <c r="EH23" s="30">
        <v>500</v>
      </c>
      <c r="EI23" s="30">
        <v>500</v>
      </c>
      <c r="EJ23" s="30">
        <v>500</v>
      </c>
      <c r="EK23" s="30">
        <v>500</v>
      </c>
      <c r="EL23" s="30">
        <v>500</v>
      </c>
      <c r="EM23" s="40">
        <f t="shared" ref="EM23:EM31" si="339">SUM(EA23:EL23)</f>
        <v>6000</v>
      </c>
    </row>
    <row r="24" spans="3:146">
      <c r="C24" s="29" t="s">
        <v>21</v>
      </c>
      <c r="E24" s="30">
        <v>3000</v>
      </c>
      <c r="F24" s="30">
        <v>3000</v>
      </c>
      <c r="G24" s="30">
        <v>3000</v>
      </c>
      <c r="H24" s="30">
        <v>3000</v>
      </c>
      <c r="I24" s="30">
        <v>3000</v>
      </c>
      <c r="J24" s="30">
        <v>3000</v>
      </c>
      <c r="K24" s="30">
        <v>3000</v>
      </c>
      <c r="L24" s="30">
        <v>3000</v>
      </c>
      <c r="M24" s="30">
        <v>3000</v>
      </c>
      <c r="N24" s="30">
        <v>3000</v>
      </c>
      <c r="O24" s="30">
        <v>4000</v>
      </c>
      <c r="P24" s="30">
        <v>3000</v>
      </c>
      <c r="Q24" s="40">
        <f t="shared" ref="Q24:Q30" si="340">SUM(E24:P24)</f>
        <v>37000</v>
      </c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40">
        <f t="shared" ref="AE24:AE35" si="341">SUM(S24:AD24)</f>
        <v>0</v>
      </c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40">
        <f t="shared" si="332"/>
        <v>0</v>
      </c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40">
        <f t="shared" si="333"/>
        <v>0</v>
      </c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40">
        <f t="shared" si="334"/>
        <v>0</v>
      </c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40">
        <f t="shared" si="335"/>
        <v>0</v>
      </c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40">
        <f t="shared" si="336"/>
        <v>0</v>
      </c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40">
        <f t="shared" si="337"/>
        <v>0</v>
      </c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40">
        <f t="shared" si="338"/>
        <v>0</v>
      </c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40">
        <f t="shared" si="339"/>
        <v>0</v>
      </c>
    </row>
    <row r="25" spans="3:146">
      <c r="C25" s="29" t="s">
        <v>11</v>
      </c>
      <c r="E25" s="30">
        <v>6000</v>
      </c>
      <c r="F25" s="30">
        <v>6000</v>
      </c>
      <c r="G25" s="30">
        <v>6000</v>
      </c>
      <c r="H25" s="30">
        <v>6000</v>
      </c>
      <c r="I25" s="30">
        <v>6000</v>
      </c>
      <c r="J25" s="30">
        <v>6000</v>
      </c>
      <c r="K25" s="30">
        <v>6000</v>
      </c>
      <c r="L25" s="30">
        <v>6000</v>
      </c>
      <c r="M25" s="30">
        <v>6000</v>
      </c>
      <c r="N25" s="30">
        <v>6000</v>
      </c>
      <c r="O25" s="30">
        <v>6000</v>
      </c>
      <c r="P25" s="30">
        <v>8500</v>
      </c>
      <c r="Q25" s="40">
        <f t="shared" si="340"/>
        <v>74500</v>
      </c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40">
        <f t="shared" si="341"/>
        <v>0</v>
      </c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40">
        <f t="shared" si="332"/>
        <v>0</v>
      </c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40">
        <f t="shared" si="333"/>
        <v>0</v>
      </c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40">
        <f t="shared" si="334"/>
        <v>0</v>
      </c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40">
        <f t="shared" si="335"/>
        <v>0</v>
      </c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40">
        <f t="shared" si="336"/>
        <v>0</v>
      </c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40">
        <f t="shared" si="337"/>
        <v>0</v>
      </c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40">
        <f t="shared" si="338"/>
        <v>0</v>
      </c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40">
        <f t="shared" si="339"/>
        <v>0</v>
      </c>
      <c r="EP25"/>
    </row>
    <row r="26" spans="3:146">
      <c r="C26" s="29" t="s">
        <v>24</v>
      </c>
      <c r="E26" s="30">
        <v>3000</v>
      </c>
      <c r="F26" s="30">
        <v>3000</v>
      </c>
      <c r="G26" s="30">
        <v>3000</v>
      </c>
      <c r="H26" s="30">
        <v>3000</v>
      </c>
      <c r="I26" s="30">
        <v>0</v>
      </c>
      <c r="J26" s="30">
        <v>3000</v>
      </c>
      <c r="K26" s="30">
        <v>3000</v>
      </c>
      <c r="L26" s="30">
        <v>3000</v>
      </c>
      <c r="M26" s="30">
        <v>3000</v>
      </c>
      <c r="N26" s="30">
        <v>3000</v>
      </c>
      <c r="O26" s="30">
        <v>3000</v>
      </c>
      <c r="P26" s="30">
        <v>3000</v>
      </c>
      <c r="Q26" s="40">
        <f t="shared" si="340"/>
        <v>33000</v>
      </c>
      <c r="S26" s="30"/>
      <c r="T26" s="30"/>
      <c r="U26" s="30"/>
      <c r="V26" s="30"/>
      <c r="W26" s="30"/>
      <c r="X26" s="45"/>
      <c r="Y26" s="30"/>
      <c r="Z26" s="30"/>
      <c r="AA26" s="30"/>
      <c r="AB26" s="30"/>
      <c r="AC26" s="30"/>
      <c r="AD26" s="30"/>
      <c r="AE26" s="40">
        <f t="shared" si="341"/>
        <v>0</v>
      </c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40">
        <f t="shared" si="332"/>
        <v>0</v>
      </c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40">
        <f t="shared" si="333"/>
        <v>0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40">
        <f t="shared" si="334"/>
        <v>0</v>
      </c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40">
        <f t="shared" si="335"/>
        <v>0</v>
      </c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40">
        <f t="shared" si="336"/>
        <v>0</v>
      </c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40">
        <f t="shared" si="337"/>
        <v>0</v>
      </c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40">
        <f t="shared" si="338"/>
        <v>0</v>
      </c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40">
        <f t="shared" si="339"/>
        <v>0</v>
      </c>
    </row>
    <row r="27" spans="3:146">
      <c r="C27" s="29" t="s">
        <v>17</v>
      </c>
      <c r="E27" s="30">
        <v>10000</v>
      </c>
      <c r="F27" s="30">
        <v>10000</v>
      </c>
      <c r="G27" s="30">
        <v>10000</v>
      </c>
      <c r="H27" s="30">
        <v>10000</v>
      </c>
      <c r="I27" s="30">
        <v>10000</v>
      </c>
      <c r="J27" s="30">
        <v>10000</v>
      </c>
      <c r="K27" s="30">
        <v>10000</v>
      </c>
      <c r="L27" s="30">
        <v>10000</v>
      </c>
      <c r="M27" s="30">
        <v>10000</v>
      </c>
      <c r="N27" s="30">
        <v>10000</v>
      </c>
      <c r="O27" s="30">
        <v>10000</v>
      </c>
      <c r="P27" s="30">
        <v>10000</v>
      </c>
      <c r="Q27" s="40">
        <f>SUM(E27:P27)</f>
        <v>120000</v>
      </c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40">
        <f t="shared" si="341"/>
        <v>0</v>
      </c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40">
        <f t="shared" si="332"/>
        <v>0</v>
      </c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40">
        <f t="shared" si="333"/>
        <v>0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40">
        <f t="shared" si="334"/>
        <v>0</v>
      </c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40">
        <f t="shared" si="335"/>
        <v>0</v>
      </c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40">
        <f t="shared" si="336"/>
        <v>0</v>
      </c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40">
        <f t="shared" si="337"/>
        <v>0</v>
      </c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40">
        <f t="shared" si="338"/>
        <v>0</v>
      </c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40">
        <f t="shared" si="339"/>
        <v>0</v>
      </c>
    </row>
    <row r="28" spans="3:146">
      <c r="C28" s="29" t="s">
        <v>18</v>
      </c>
      <c r="E28" s="30">
        <v>5000</v>
      </c>
      <c r="F28" s="30">
        <v>5000</v>
      </c>
      <c r="G28" s="30">
        <v>5000</v>
      </c>
      <c r="H28" s="30">
        <v>5000</v>
      </c>
      <c r="I28" s="30">
        <v>5000</v>
      </c>
      <c r="J28" s="30">
        <v>5000</v>
      </c>
      <c r="K28" s="30">
        <v>0</v>
      </c>
      <c r="L28" s="30">
        <v>5000</v>
      </c>
      <c r="M28" s="30">
        <v>5000</v>
      </c>
      <c r="N28" s="30">
        <v>0</v>
      </c>
      <c r="O28" s="30">
        <v>5000</v>
      </c>
      <c r="P28" s="30">
        <v>5000</v>
      </c>
      <c r="Q28" s="40">
        <f t="shared" si="340"/>
        <v>50000</v>
      </c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40">
        <f t="shared" si="341"/>
        <v>0</v>
      </c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40">
        <f t="shared" si="332"/>
        <v>0</v>
      </c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40">
        <f t="shared" si="333"/>
        <v>0</v>
      </c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40">
        <f t="shared" si="334"/>
        <v>0</v>
      </c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40">
        <f t="shared" si="335"/>
        <v>0</v>
      </c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40">
        <f t="shared" si="336"/>
        <v>0</v>
      </c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40">
        <f t="shared" si="337"/>
        <v>0</v>
      </c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40">
        <f t="shared" si="338"/>
        <v>0</v>
      </c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40">
        <f t="shared" si="339"/>
        <v>0</v>
      </c>
    </row>
    <row r="29" spans="3:146">
      <c r="C29" s="29" t="s">
        <v>23</v>
      </c>
      <c r="E29" s="30">
        <v>2000</v>
      </c>
      <c r="F29" s="30">
        <v>1000</v>
      </c>
      <c r="G29" s="30">
        <v>1000</v>
      </c>
      <c r="H29" s="30">
        <v>1000</v>
      </c>
      <c r="I29" s="30">
        <v>1000</v>
      </c>
      <c r="J29" s="30">
        <v>1000</v>
      </c>
      <c r="K29" s="30">
        <v>1000</v>
      </c>
      <c r="L29" s="30">
        <v>1000</v>
      </c>
      <c r="M29" s="30">
        <v>1000</v>
      </c>
      <c r="N29" s="30">
        <v>1000</v>
      </c>
      <c r="O29" s="30">
        <v>1000</v>
      </c>
      <c r="P29" s="30">
        <v>1000</v>
      </c>
      <c r="Q29" s="40">
        <f t="shared" si="340"/>
        <v>13000</v>
      </c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40">
        <f t="shared" si="341"/>
        <v>0</v>
      </c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40">
        <f t="shared" si="332"/>
        <v>0</v>
      </c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40">
        <f t="shared" si="333"/>
        <v>0</v>
      </c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40">
        <f t="shared" si="334"/>
        <v>0</v>
      </c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40">
        <f t="shared" si="335"/>
        <v>0</v>
      </c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40">
        <f t="shared" si="336"/>
        <v>0</v>
      </c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40">
        <f t="shared" si="337"/>
        <v>0</v>
      </c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40">
        <f t="shared" si="338"/>
        <v>0</v>
      </c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40">
        <f t="shared" si="339"/>
        <v>0</v>
      </c>
    </row>
    <row r="30" spans="3:146">
      <c r="C30" s="29" t="s">
        <v>22</v>
      </c>
      <c r="E30" s="30">
        <v>500</v>
      </c>
      <c r="F30" s="30">
        <v>500</v>
      </c>
      <c r="G30" s="30">
        <v>500</v>
      </c>
      <c r="H30" s="30">
        <v>500</v>
      </c>
      <c r="I30" s="30">
        <v>500</v>
      </c>
      <c r="J30" s="30">
        <v>500</v>
      </c>
      <c r="K30" s="30">
        <v>500</v>
      </c>
      <c r="L30" s="30">
        <v>500</v>
      </c>
      <c r="M30" s="30">
        <v>500</v>
      </c>
      <c r="N30" s="30">
        <v>500</v>
      </c>
      <c r="O30" s="30">
        <v>500</v>
      </c>
      <c r="P30" s="30">
        <v>500</v>
      </c>
      <c r="Q30" s="40">
        <f t="shared" si="340"/>
        <v>6000</v>
      </c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40">
        <f t="shared" si="341"/>
        <v>0</v>
      </c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40">
        <f t="shared" si="332"/>
        <v>0</v>
      </c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40">
        <f t="shared" si="333"/>
        <v>0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40">
        <f t="shared" si="334"/>
        <v>0</v>
      </c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40">
        <f t="shared" si="335"/>
        <v>0</v>
      </c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40">
        <f t="shared" si="336"/>
        <v>0</v>
      </c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40">
        <f t="shared" si="337"/>
        <v>0</v>
      </c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40">
        <f t="shared" si="338"/>
        <v>0</v>
      </c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40">
        <f t="shared" si="339"/>
        <v>0</v>
      </c>
    </row>
    <row r="31" spans="3:146">
      <c r="C31" s="29" t="s">
        <v>25</v>
      </c>
      <c r="E31" s="30">
        <v>2000</v>
      </c>
      <c r="F31" s="30">
        <v>2000</v>
      </c>
      <c r="G31" s="30">
        <v>2000</v>
      </c>
      <c r="H31" s="30">
        <v>2000</v>
      </c>
      <c r="I31" s="30">
        <v>2000</v>
      </c>
      <c r="J31" s="30">
        <v>2000</v>
      </c>
      <c r="K31" s="30">
        <v>3000</v>
      </c>
      <c r="L31" s="30">
        <v>3000</v>
      </c>
      <c r="M31" s="30">
        <v>2000</v>
      </c>
      <c r="N31" s="30">
        <v>2000</v>
      </c>
      <c r="O31" s="30">
        <v>2000</v>
      </c>
      <c r="P31" s="30">
        <v>2000</v>
      </c>
      <c r="Q31" s="40">
        <f t="shared" ref="Q31:Q35" si="342">SUM(E31:P31)</f>
        <v>26000</v>
      </c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40">
        <f t="shared" si="341"/>
        <v>0</v>
      </c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40">
        <f t="shared" si="332"/>
        <v>0</v>
      </c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40">
        <f t="shared" si="333"/>
        <v>0</v>
      </c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40">
        <f t="shared" si="334"/>
        <v>0</v>
      </c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40">
        <f t="shared" si="335"/>
        <v>0</v>
      </c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40">
        <f t="shared" si="336"/>
        <v>0</v>
      </c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40">
        <f t="shared" si="337"/>
        <v>0</v>
      </c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40">
        <f t="shared" si="338"/>
        <v>0</v>
      </c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40">
        <f t="shared" si="339"/>
        <v>0</v>
      </c>
    </row>
    <row r="32" spans="3:146" hidden="1">
      <c r="C32" s="29" t="s">
        <v>12</v>
      </c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1">
        <f t="shared" si="342"/>
        <v>0</v>
      </c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1">
        <f t="shared" si="341"/>
        <v>0</v>
      </c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1">
        <f t="shared" ref="AS32:AS35" si="343">SUM(AG32:AR32)</f>
        <v>0</v>
      </c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1">
        <f t="shared" si="333"/>
        <v>0</v>
      </c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1">
        <f t="shared" ref="BU32:BU35" si="344">SUM(BI32:BT32)</f>
        <v>0</v>
      </c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1">
        <f t="shared" si="335"/>
        <v>0</v>
      </c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40">
        <f t="shared" si="336"/>
        <v>0</v>
      </c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40">
        <f t="shared" ref="DK32:DK35" si="345">SUM(CY32:DJ32)</f>
        <v>0</v>
      </c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40">
        <f t="shared" ref="DY32:DY35" si="346">SUM(DM32:DX32)</f>
        <v>0</v>
      </c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40">
        <f t="shared" ref="EM32:EM35" si="347">SUM(EA32:EL32)</f>
        <v>0</v>
      </c>
    </row>
    <row r="33" spans="3:143" hidden="1">
      <c r="C33" s="29" t="s">
        <v>12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1">
        <f t="shared" si="342"/>
        <v>0</v>
      </c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1">
        <f t="shared" si="341"/>
        <v>0</v>
      </c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1">
        <f t="shared" si="343"/>
        <v>0</v>
      </c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1">
        <f t="shared" si="333"/>
        <v>0</v>
      </c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1">
        <f t="shared" si="344"/>
        <v>0</v>
      </c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1">
        <f t="shared" si="335"/>
        <v>0</v>
      </c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40">
        <f t="shared" si="336"/>
        <v>0</v>
      </c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40">
        <f t="shared" si="345"/>
        <v>0</v>
      </c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40">
        <f t="shared" si="346"/>
        <v>0</v>
      </c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40">
        <f t="shared" si="347"/>
        <v>0</v>
      </c>
    </row>
    <row r="34" spans="3:143" hidden="1">
      <c r="C34" s="29" t="s">
        <v>12</v>
      </c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1">
        <f t="shared" si="342"/>
        <v>0</v>
      </c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1">
        <f t="shared" si="341"/>
        <v>0</v>
      </c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1">
        <f t="shared" si="343"/>
        <v>0</v>
      </c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1">
        <f t="shared" si="333"/>
        <v>0</v>
      </c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1">
        <f t="shared" si="344"/>
        <v>0</v>
      </c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1">
        <f t="shared" si="335"/>
        <v>0</v>
      </c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40">
        <f t="shared" si="336"/>
        <v>0</v>
      </c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40">
        <f t="shared" si="345"/>
        <v>0</v>
      </c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40">
        <f t="shared" si="346"/>
        <v>0</v>
      </c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40">
        <f t="shared" si="347"/>
        <v>0</v>
      </c>
    </row>
    <row r="35" spans="3:143" hidden="1">
      <c r="C35" s="29" t="s">
        <v>12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1">
        <f t="shared" si="342"/>
        <v>0</v>
      </c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1">
        <f t="shared" si="341"/>
        <v>0</v>
      </c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1">
        <f t="shared" si="343"/>
        <v>0</v>
      </c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1">
        <f t="shared" si="333"/>
        <v>0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1">
        <f t="shared" si="344"/>
        <v>0</v>
      </c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1">
        <f t="shared" si="335"/>
        <v>0</v>
      </c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40">
        <f t="shared" si="336"/>
        <v>0</v>
      </c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40">
        <f t="shared" si="345"/>
        <v>0</v>
      </c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40">
        <f t="shared" si="346"/>
        <v>0</v>
      </c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40">
        <f t="shared" si="347"/>
        <v>0</v>
      </c>
    </row>
    <row r="36" spans="3:143">
      <c r="C36" s="32" t="s">
        <v>8</v>
      </c>
      <c r="E36" s="37" cm="1">
        <f t="array" aca="1" ref="E36" ca="1">SUM(INDIRECT(ADDRESS(expenses_min_row,COLUMN()) &amp; ":" &amp; ADDRESS(expenses_max_row, COLUMN())))</f>
        <v>46500</v>
      </c>
      <c r="F36" s="37" cm="1">
        <f t="array" aca="1" ref="F36" ca="1">SUM(INDIRECT(ADDRESS(expenses_min_row,COLUMN()) &amp; ":" &amp; ADDRESS(expenses_max_row, COLUMN())))</f>
        <v>45500</v>
      </c>
      <c r="G36" s="37" cm="1">
        <f t="array" aca="1" ref="G36" ca="1">SUM(INDIRECT(ADDRESS(expenses_min_row,COLUMN()) &amp; ":" &amp; ADDRESS(expenses_max_row, COLUMN())))</f>
        <v>45500</v>
      </c>
      <c r="H36" s="37" cm="1">
        <f t="array" aca="1" ref="H36" ca="1">SUM(INDIRECT(ADDRESS(expenses_min_row,COLUMN()) &amp; ":" &amp; ADDRESS(expenses_max_row, COLUMN())))</f>
        <v>45500</v>
      </c>
      <c r="I36" s="37" cm="1">
        <f t="array" aca="1" ref="I36" ca="1">SUM(INDIRECT(ADDRESS(expenses_min_row,COLUMN()) &amp; ":" &amp; ADDRESS(expenses_max_row, COLUMN())))</f>
        <v>42500</v>
      </c>
      <c r="J36" s="37" cm="1">
        <f t="array" aca="1" ref="J36" ca="1">SUM(INDIRECT(ADDRESS(expenses_min_row,COLUMN()) &amp; ":" &amp; ADDRESS(expenses_max_row, COLUMN())))</f>
        <v>45500</v>
      </c>
      <c r="K36" s="37" cm="1">
        <f t="array" aca="1" ref="K36" ca="1">SUM(INDIRECT(ADDRESS(expenses_min_row,COLUMN()) &amp; ":" &amp; ADDRESS(expenses_max_row, COLUMN())))</f>
        <v>41500</v>
      </c>
      <c r="L36" s="37" cm="1">
        <f t="array" aca="1" ref="L36" ca="1">SUM(INDIRECT(ADDRESS(expenses_min_row,COLUMN()) &amp; ":" &amp; ADDRESS(expenses_max_row, COLUMN())))</f>
        <v>46500</v>
      </c>
      <c r="M36" s="37" cm="1">
        <f t="array" aca="1" ref="M36" ca="1">SUM(INDIRECT(ADDRESS(expenses_min_row,COLUMN()) &amp; ":" &amp; ADDRESS(expenses_max_row, COLUMN())))</f>
        <v>45500</v>
      </c>
      <c r="N36" s="37" cm="1">
        <f t="array" aca="1" ref="N36" ca="1">SUM(INDIRECT(ADDRESS(expenses_min_row,COLUMN()) &amp; ":" &amp; ADDRESS(expenses_max_row, COLUMN())))</f>
        <v>40500</v>
      </c>
      <c r="O36" s="37" cm="1">
        <f t="array" aca="1" ref="O36" ca="1">SUM(INDIRECT(ADDRESS(expenses_min_row,COLUMN()) &amp; ":" &amp; ADDRESS(expenses_max_row, COLUMN())))</f>
        <v>46500</v>
      </c>
      <c r="P36" s="37" cm="1">
        <f t="array" aca="1" ref="P36" ca="1">SUM(INDIRECT(ADDRESS(expenses_min_row,COLUMN()) &amp; ":" &amp; ADDRESS(expenses_max_row, COLUMN())))</f>
        <v>48000</v>
      </c>
      <c r="Q36" s="37" cm="1">
        <f t="array" aca="1" ref="Q36" ca="1">SUM(INDIRECT(ADDRESS(expenses_min_row,COLUMN()) &amp; ":" &amp; ADDRESS(expenses_max_row, COLUMN())))</f>
        <v>539500</v>
      </c>
      <c r="S36" s="37" cm="1">
        <f t="array" aca="1" ref="S36" ca="1">SUM(INDIRECT(ADDRESS(expenses_min_row,COLUMN()) &amp; ":" &amp; ADDRESS(expenses_max_row, COLUMN())))</f>
        <v>500</v>
      </c>
      <c r="T36" s="37" cm="1">
        <f t="array" aca="1" ref="T36" ca="1">SUM(INDIRECT(ADDRESS(expenses_min_row,COLUMN()) &amp; ":" &amp; ADDRESS(expenses_max_row, COLUMN())))</f>
        <v>500</v>
      </c>
      <c r="U36" s="37" cm="1">
        <f t="array" aca="1" ref="U36" ca="1">SUM(INDIRECT(ADDRESS(expenses_min_row,COLUMN()) &amp; ":" &amp; ADDRESS(expenses_max_row, COLUMN())))</f>
        <v>500</v>
      </c>
      <c r="V36" s="37" cm="1">
        <f t="array" aca="1" ref="V36" ca="1">SUM(INDIRECT(ADDRESS(expenses_min_row,COLUMN()) &amp; ":" &amp; ADDRESS(expenses_max_row, COLUMN())))</f>
        <v>500</v>
      </c>
      <c r="W36" s="37" cm="1">
        <f t="array" aca="1" ref="W36" ca="1">SUM(INDIRECT(ADDRESS(expenses_min_row,COLUMN()) &amp; ":" &amp; ADDRESS(expenses_max_row, COLUMN())))</f>
        <v>500</v>
      </c>
      <c r="X36" s="37" cm="1">
        <f t="array" aca="1" ref="X36" ca="1">SUM(INDIRECT(ADDRESS(expenses_min_row,COLUMN()) &amp; ":" &amp; ADDRESS(expenses_max_row, COLUMN())))</f>
        <v>500</v>
      </c>
      <c r="Y36" s="37" cm="1">
        <f t="array" aca="1" ref="Y36" ca="1">SUM(INDIRECT(ADDRESS(expenses_min_row,COLUMN()) &amp; ":" &amp; ADDRESS(expenses_max_row, COLUMN())))</f>
        <v>500</v>
      </c>
      <c r="Z36" s="37" cm="1">
        <f t="array" aca="1" ref="Z36" ca="1">SUM(INDIRECT(ADDRESS(expenses_min_row,COLUMN()) &amp; ":" &amp; ADDRESS(expenses_max_row, COLUMN())))</f>
        <v>500</v>
      </c>
      <c r="AA36" s="37" cm="1">
        <f t="array" aca="1" ref="AA36" ca="1">SUM(INDIRECT(ADDRESS(expenses_min_row,COLUMN()) &amp; ":" &amp; ADDRESS(expenses_max_row, COLUMN())))</f>
        <v>500</v>
      </c>
      <c r="AB36" s="37" cm="1">
        <f t="array" aca="1" ref="AB36" ca="1">SUM(INDIRECT(ADDRESS(expenses_min_row,COLUMN()) &amp; ":" &amp; ADDRESS(expenses_max_row, COLUMN())))</f>
        <v>500</v>
      </c>
      <c r="AC36" s="37" cm="1">
        <f t="array" aca="1" ref="AC36" ca="1">SUM(INDIRECT(ADDRESS(expenses_min_row,COLUMN()) &amp; ":" &amp; ADDRESS(expenses_max_row, COLUMN())))</f>
        <v>500</v>
      </c>
      <c r="AD36" s="37" cm="1">
        <f t="array" aca="1" ref="AD36" ca="1">SUM(INDIRECT(ADDRESS(expenses_min_row,COLUMN()) &amp; ":" &amp; ADDRESS(expenses_max_row, COLUMN())))</f>
        <v>500</v>
      </c>
      <c r="AE36" s="37" cm="1">
        <f t="array" aca="1" ref="AE36" ca="1">SUM(INDIRECT(ADDRESS(expenses_min_row,COLUMN()) &amp; ":" &amp; ADDRESS(expenses_max_row, COLUMN())))</f>
        <v>6000</v>
      </c>
      <c r="AG36" s="37" cm="1">
        <f t="array" aca="1" ref="AG36" ca="1">SUM(INDIRECT(ADDRESS(expenses_min_row,COLUMN()) &amp; ":" &amp; ADDRESS(expenses_max_row, COLUMN())))</f>
        <v>500</v>
      </c>
      <c r="AH36" s="37" cm="1">
        <f t="array" aca="1" ref="AH36" ca="1">SUM(INDIRECT(ADDRESS(expenses_min_row,COLUMN()) &amp; ":" &amp; ADDRESS(expenses_max_row, COLUMN())))</f>
        <v>500</v>
      </c>
      <c r="AI36" s="37" cm="1">
        <f t="array" aca="1" ref="AI36" ca="1">SUM(INDIRECT(ADDRESS(expenses_min_row,COLUMN()) &amp; ":" &amp; ADDRESS(expenses_max_row, COLUMN())))</f>
        <v>500</v>
      </c>
      <c r="AJ36" s="37" cm="1">
        <f t="array" aca="1" ref="AJ36" ca="1">SUM(INDIRECT(ADDRESS(expenses_min_row,COLUMN()) &amp; ":" &amp; ADDRESS(expenses_max_row, COLUMN())))</f>
        <v>500</v>
      </c>
      <c r="AK36" s="37" cm="1">
        <f t="array" aca="1" ref="AK36" ca="1">SUM(INDIRECT(ADDRESS(expenses_min_row,COLUMN()) &amp; ":" &amp; ADDRESS(expenses_max_row, COLUMN())))</f>
        <v>500</v>
      </c>
      <c r="AL36" s="37" cm="1">
        <f t="array" aca="1" ref="AL36" ca="1">SUM(INDIRECT(ADDRESS(expenses_min_row,COLUMN()) &amp; ":" &amp; ADDRESS(expenses_max_row, COLUMN())))</f>
        <v>500</v>
      </c>
      <c r="AM36" s="37" cm="1">
        <f t="array" aca="1" ref="AM36" ca="1">SUM(INDIRECT(ADDRESS(expenses_min_row,COLUMN()) &amp; ":" &amp; ADDRESS(expenses_max_row, COLUMN())))</f>
        <v>500</v>
      </c>
      <c r="AN36" s="37" cm="1">
        <f t="array" aca="1" ref="AN36" ca="1">SUM(INDIRECT(ADDRESS(expenses_min_row,COLUMN()) &amp; ":" &amp; ADDRESS(expenses_max_row, COLUMN())))</f>
        <v>500</v>
      </c>
      <c r="AO36" s="37" cm="1">
        <f t="array" aca="1" ref="AO36" ca="1">SUM(INDIRECT(ADDRESS(expenses_min_row,COLUMN()) &amp; ":" &amp; ADDRESS(expenses_max_row, COLUMN())))</f>
        <v>500</v>
      </c>
      <c r="AP36" s="37" cm="1">
        <f t="array" aca="1" ref="AP36" ca="1">SUM(INDIRECT(ADDRESS(expenses_min_row,COLUMN()) &amp; ":" &amp; ADDRESS(expenses_max_row, COLUMN())))</f>
        <v>500</v>
      </c>
      <c r="AQ36" s="37" cm="1">
        <f t="array" aca="1" ref="AQ36" ca="1">SUM(INDIRECT(ADDRESS(expenses_min_row,COLUMN()) &amp; ":" &amp; ADDRESS(expenses_max_row, COLUMN())))</f>
        <v>500</v>
      </c>
      <c r="AR36" s="37" cm="1">
        <f t="array" aca="1" ref="AR36" ca="1">SUM(INDIRECT(ADDRESS(expenses_min_row,COLUMN()) &amp; ":" &amp; ADDRESS(expenses_max_row, COLUMN())))</f>
        <v>500</v>
      </c>
      <c r="AS36" s="37" cm="1">
        <f t="array" aca="1" ref="AS36" ca="1">SUM(INDIRECT(ADDRESS(expenses_min_row,COLUMN()) &amp; ":" &amp; ADDRESS(expenses_max_row, COLUMN())))</f>
        <v>6000</v>
      </c>
      <c r="AU36" s="37" cm="1">
        <f t="array" aca="1" ref="AU36" ca="1">SUM(INDIRECT(ADDRESS(expenses_min_row,COLUMN()) &amp; ":" &amp; ADDRESS(expenses_max_row, COLUMN())))</f>
        <v>500</v>
      </c>
      <c r="AV36" s="37" cm="1">
        <f t="array" aca="1" ref="AV36" ca="1">SUM(INDIRECT(ADDRESS(expenses_min_row,COLUMN()) &amp; ":" &amp; ADDRESS(expenses_max_row, COLUMN())))</f>
        <v>500</v>
      </c>
      <c r="AW36" s="37" cm="1">
        <f t="array" aca="1" ref="AW36" ca="1">SUM(INDIRECT(ADDRESS(expenses_min_row,COLUMN()) &amp; ":" &amp; ADDRESS(expenses_max_row, COLUMN())))</f>
        <v>500</v>
      </c>
      <c r="AX36" s="37" cm="1">
        <f t="array" aca="1" ref="AX36" ca="1">SUM(INDIRECT(ADDRESS(expenses_min_row,COLUMN()) &amp; ":" &amp; ADDRESS(expenses_max_row, COLUMN())))</f>
        <v>500</v>
      </c>
      <c r="AY36" s="37" cm="1">
        <f t="array" aca="1" ref="AY36" ca="1">SUM(INDIRECT(ADDRESS(expenses_min_row,COLUMN()) &amp; ":" &amp; ADDRESS(expenses_max_row, COLUMN())))</f>
        <v>500</v>
      </c>
      <c r="AZ36" s="37" cm="1">
        <f t="array" aca="1" ref="AZ36" ca="1">SUM(INDIRECT(ADDRESS(expenses_min_row,COLUMN()) &amp; ":" &amp; ADDRESS(expenses_max_row, COLUMN())))</f>
        <v>500</v>
      </c>
      <c r="BA36" s="37" cm="1">
        <f t="array" aca="1" ref="BA36" ca="1">SUM(INDIRECT(ADDRESS(expenses_min_row,COLUMN()) &amp; ":" &amp; ADDRESS(expenses_max_row, COLUMN())))</f>
        <v>500</v>
      </c>
      <c r="BB36" s="37" cm="1">
        <f t="array" aca="1" ref="BB36" ca="1">SUM(INDIRECT(ADDRESS(expenses_min_row,COLUMN()) &amp; ":" &amp; ADDRESS(expenses_max_row, COLUMN())))</f>
        <v>500</v>
      </c>
      <c r="BC36" s="37" cm="1">
        <f t="array" aca="1" ref="BC36" ca="1">SUM(INDIRECT(ADDRESS(expenses_min_row,COLUMN()) &amp; ":" &amp; ADDRESS(expenses_max_row, COLUMN())))</f>
        <v>500</v>
      </c>
      <c r="BD36" s="37" cm="1">
        <f t="array" aca="1" ref="BD36" ca="1">SUM(INDIRECT(ADDRESS(expenses_min_row,COLUMN()) &amp; ":" &amp; ADDRESS(expenses_max_row, COLUMN())))</f>
        <v>500</v>
      </c>
      <c r="BE36" s="37" cm="1">
        <f t="array" aca="1" ref="BE36" ca="1">SUM(INDIRECT(ADDRESS(expenses_min_row,COLUMN()) &amp; ":" &amp; ADDRESS(expenses_max_row, COLUMN())))</f>
        <v>500</v>
      </c>
      <c r="BF36" s="37" cm="1">
        <f t="array" aca="1" ref="BF36" ca="1">SUM(INDIRECT(ADDRESS(expenses_min_row,COLUMN()) &amp; ":" &amp; ADDRESS(expenses_max_row, COLUMN())))</f>
        <v>500</v>
      </c>
      <c r="BG36" s="37" cm="1">
        <f t="array" aca="1" ref="BG36" ca="1">SUM(INDIRECT(ADDRESS(expenses_min_row,COLUMN()) &amp; ":" &amp; ADDRESS(expenses_max_row, COLUMN())))</f>
        <v>6000</v>
      </c>
      <c r="BI36" s="37" cm="1">
        <f t="array" aca="1" ref="BI36" ca="1">SUM(INDIRECT(ADDRESS(expenses_min_row,COLUMN()) &amp; ":" &amp; ADDRESS(expenses_max_row, COLUMN())))</f>
        <v>500</v>
      </c>
      <c r="BJ36" s="37" cm="1">
        <f t="array" aca="1" ref="BJ36" ca="1">SUM(INDIRECT(ADDRESS(expenses_min_row,COLUMN()) &amp; ":" &amp; ADDRESS(expenses_max_row, COLUMN())))</f>
        <v>500</v>
      </c>
      <c r="BK36" s="37" cm="1">
        <f t="array" aca="1" ref="BK36" ca="1">SUM(INDIRECT(ADDRESS(expenses_min_row,COLUMN()) &amp; ":" &amp; ADDRESS(expenses_max_row, COLUMN())))</f>
        <v>500</v>
      </c>
      <c r="BL36" s="37" cm="1">
        <f t="array" aca="1" ref="BL36" ca="1">SUM(INDIRECT(ADDRESS(expenses_min_row,COLUMN()) &amp; ":" &amp; ADDRESS(expenses_max_row, COLUMN())))</f>
        <v>500</v>
      </c>
      <c r="BM36" s="37" cm="1">
        <f t="array" aca="1" ref="BM36" ca="1">SUM(INDIRECT(ADDRESS(expenses_min_row,COLUMN()) &amp; ":" &amp; ADDRESS(expenses_max_row, COLUMN())))</f>
        <v>500</v>
      </c>
      <c r="BN36" s="37" cm="1">
        <f t="array" aca="1" ref="BN36" ca="1">SUM(INDIRECT(ADDRESS(expenses_min_row,COLUMN()) &amp; ":" &amp; ADDRESS(expenses_max_row, COLUMN())))</f>
        <v>500</v>
      </c>
      <c r="BO36" s="37" cm="1">
        <f t="array" aca="1" ref="BO36" ca="1">SUM(INDIRECT(ADDRESS(expenses_min_row,COLUMN()) &amp; ":" &amp; ADDRESS(expenses_max_row, COLUMN())))</f>
        <v>500</v>
      </c>
      <c r="BP36" s="37" cm="1">
        <f t="array" aca="1" ref="BP36" ca="1">SUM(INDIRECT(ADDRESS(expenses_min_row,COLUMN()) &amp; ":" &amp; ADDRESS(expenses_max_row, COLUMN())))</f>
        <v>500</v>
      </c>
      <c r="BQ36" s="37" cm="1">
        <f t="array" aca="1" ref="BQ36" ca="1">SUM(INDIRECT(ADDRESS(expenses_min_row,COLUMN()) &amp; ":" &amp; ADDRESS(expenses_max_row, COLUMN())))</f>
        <v>500</v>
      </c>
      <c r="BR36" s="37" cm="1">
        <f t="array" aca="1" ref="BR36" ca="1">SUM(INDIRECT(ADDRESS(expenses_min_row,COLUMN()) &amp; ":" &amp; ADDRESS(expenses_max_row, COLUMN())))</f>
        <v>500</v>
      </c>
      <c r="BS36" s="37" cm="1">
        <f t="array" aca="1" ref="BS36" ca="1">SUM(INDIRECT(ADDRESS(expenses_min_row,COLUMN()) &amp; ":" &amp; ADDRESS(expenses_max_row, COLUMN())))</f>
        <v>500</v>
      </c>
      <c r="BT36" s="37" cm="1">
        <f t="array" aca="1" ref="BT36" ca="1">SUM(INDIRECT(ADDRESS(expenses_min_row,COLUMN()) &amp; ":" &amp; ADDRESS(expenses_max_row, COLUMN())))</f>
        <v>500</v>
      </c>
      <c r="BU36" s="37" cm="1">
        <f t="array" aca="1" ref="BU36" ca="1">SUM(INDIRECT(ADDRESS(expenses_min_row,COLUMN()) &amp; ":" &amp; ADDRESS(expenses_max_row, COLUMN())))</f>
        <v>6000</v>
      </c>
      <c r="BW36" s="37" cm="1">
        <f t="array" aca="1" ref="BW36" ca="1">SUM(INDIRECT(ADDRESS(expenses_min_row,COLUMN()) &amp; ":" &amp; ADDRESS(expenses_max_row, COLUMN())))</f>
        <v>500</v>
      </c>
      <c r="BX36" s="37" cm="1">
        <f t="array" aca="1" ref="BX36" ca="1">SUM(INDIRECT(ADDRESS(expenses_min_row,COLUMN()) &amp; ":" &amp; ADDRESS(expenses_max_row, COLUMN())))</f>
        <v>500</v>
      </c>
      <c r="BY36" s="37" cm="1">
        <f t="array" aca="1" ref="BY36" ca="1">SUM(INDIRECT(ADDRESS(expenses_min_row,COLUMN()) &amp; ":" &amp; ADDRESS(expenses_max_row, COLUMN())))</f>
        <v>500</v>
      </c>
      <c r="BZ36" s="37" cm="1">
        <f t="array" aca="1" ref="BZ36" ca="1">SUM(INDIRECT(ADDRESS(expenses_min_row,COLUMN()) &amp; ":" &amp; ADDRESS(expenses_max_row, COLUMN())))</f>
        <v>500</v>
      </c>
      <c r="CA36" s="37" cm="1">
        <f t="array" aca="1" ref="CA36" ca="1">SUM(INDIRECT(ADDRESS(expenses_min_row,COLUMN()) &amp; ":" &amp; ADDRESS(expenses_max_row, COLUMN())))</f>
        <v>500</v>
      </c>
      <c r="CB36" s="37" cm="1">
        <f t="array" aca="1" ref="CB36" ca="1">SUM(INDIRECT(ADDRESS(expenses_min_row,COLUMN()) &amp; ":" &amp; ADDRESS(expenses_max_row, COLUMN())))</f>
        <v>500</v>
      </c>
      <c r="CC36" s="37" cm="1">
        <f t="array" aca="1" ref="CC36" ca="1">SUM(INDIRECT(ADDRESS(expenses_min_row,COLUMN()) &amp; ":" &amp; ADDRESS(expenses_max_row, COLUMN())))</f>
        <v>500</v>
      </c>
      <c r="CD36" s="37" cm="1">
        <f t="array" aca="1" ref="CD36" ca="1">SUM(INDIRECT(ADDRESS(expenses_min_row,COLUMN()) &amp; ":" &amp; ADDRESS(expenses_max_row, COLUMN())))</f>
        <v>500</v>
      </c>
      <c r="CE36" s="37" cm="1">
        <f t="array" aca="1" ref="CE36" ca="1">SUM(INDIRECT(ADDRESS(expenses_min_row,COLUMN()) &amp; ":" &amp; ADDRESS(expenses_max_row, COLUMN())))</f>
        <v>500</v>
      </c>
      <c r="CF36" s="37" cm="1">
        <f t="array" aca="1" ref="CF36" ca="1">SUM(INDIRECT(ADDRESS(expenses_min_row,COLUMN()) &amp; ":" &amp; ADDRESS(expenses_max_row, COLUMN())))</f>
        <v>500</v>
      </c>
      <c r="CG36" s="37" cm="1">
        <f t="array" aca="1" ref="CG36" ca="1">SUM(INDIRECT(ADDRESS(expenses_min_row,COLUMN()) &amp; ":" &amp; ADDRESS(expenses_max_row, COLUMN())))</f>
        <v>500</v>
      </c>
      <c r="CH36" s="37" cm="1">
        <f t="array" aca="1" ref="CH36" ca="1">SUM(INDIRECT(ADDRESS(expenses_min_row,COLUMN()) &amp; ":" &amp; ADDRESS(expenses_max_row, COLUMN())))</f>
        <v>500</v>
      </c>
      <c r="CI36" s="37" cm="1">
        <f t="array" aca="1" ref="CI36" ca="1">SUM(INDIRECT(ADDRESS(expenses_min_row,COLUMN()) &amp; ":" &amp; ADDRESS(expenses_max_row, COLUMN())))</f>
        <v>6000</v>
      </c>
      <c r="CK36" s="37" cm="1">
        <f t="array" aca="1" ref="CK36" ca="1">SUM(INDIRECT(ADDRESS(expenses_min_row,COLUMN()) &amp; ":" &amp; ADDRESS(expenses_max_row, COLUMN())))</f>
        <v>500</v>
      </c>
      <c r="CL36" s="37" cm="1">
        <f t="array" aca="1" ref="CL36" ca="1">SUM(INDIRECT(ADDRESS(expenses_min_row,COLUMN()) &amp; ":" &amp; ADDRESS(expenses_max_row, COLUMN())))</f>
        <v>500</v>
      </c>
      <c r="CM36" s="37" cm="1">
        <f t="array" aca="1" ref="CM36" ca="1">SUM(INDIRECT(ADDRESS(expenses_min_row,COLUMN()) &amp; ":" &amp; ADDRESS(expenses_max_row, COLUMN())))</f>
        <v>500</v>
      </c>
      <c r="CN36" s="37" cm="1">
        <f t="array" aca="1" ref="CN36" ca="1">SUM(INDIRECT(ADDRESS(expenses_min_row,COLUMN()) &amp; ":" &amp; ADDRESS(expenses_max_row, COLUMN())))</f>
        <v>500</v>
      </c>
      <c r="CO36" s="37" cm="1">
        <f t="array" aca="1" ref="CO36" ca="1">SUM(INDIRECT(ADDRESS(expenses_min_row,COLUMN()) &amp; ":" &amp; ADDRESS(expenses_max_row, COLUMN())))</f>
        <v>500</v>
      </c>
      <c r="CP36" s="37" cm="1">
        <f t="array" aca="1" ref="CP36" ca="1">SUM(INDIRECT(ADDRESS(expenses_min_row,COLUMN()) &amp; ":" &amp; ADDRESS(expenses_max_row, COLUMN())))</f>
        <v>500</v>
      </c>
      <c r="CQ36" s="37" cm="1">
        <f t="array" aca="1" ref="CQ36" ca="1">SUM(INDIRECT(ADDRESS(expenses_min_row,COLUMN()) &amp; ":" &amp; ADDRESS(expenses_max_row, COLUMN())))</f>
        <v>500</v>
      </c>
      <c r="CR36" s="37" cm="1">
        <f t="array" aca="1" ref="CR36" ca="1">SUM(INDIRECT(ADDRESS(expenses_min_row,COLUMN()) &amp; ":" &amp; ADDRESS(expenses_max_row, COLUMN())))</f>
        <v>500</v>
      </c>
      <c r="CS36" s="37" cm="1">
        <f t="array" aca="1" ref="CS36" ca="1">SUM(INDIRECT(ADDRESS(expenses_min_row,COLUMN()) &amp; ":" &amp; ADDRESS(expenses_max_row, COLUMN())))</f>
        <v>500</v>
      </c>
      <c r="CT36" s="37" cm="1">
        <f t="array" aca="1" ref="CT36" ca="1">SUM(INDIRECT(ADDRESS(expenses_min_row,COLUMN()) &amp; ":" &amp; ADDRESS(expenses_max_row, COLUMN())))</f>
        <v>500</v>
      </c>
      <c r="CU36" s="37" cm="1">
        <f t="array" aca="1" ref="CU36" ca="1">SUM(INDIRECT(ADDRESS(expenses_min_row,COLUMN()) &amp; ":" &amp; ADDRESS(expenses_max_row, COLUMN())))</f>
        <v>500</v>
      </c>
      <c r="CV36" s="37" cm="1">
        <f t="array" aca="1" ref="CV36" ca="1">SUM(INDIRECT(ADDRESS(expenses_min_row,COLUMN()) &amp; ":" &amp; ADDRESS(expenses_max_row, COLUMN())))</f>
        <v>500</v>
      </c>
      <c r="CW36" s="37" cm="1">
        <f t="array" aca="1" ref="CW36" ca="1">SUM(INDIRECT(ADDRESS(expenses_min_row,COLUMN()) &amp; ":" &amp; ADDRESS(expenses_max_row, COLUMN())))</f>
        <v>6000</v>
      </c>
      <c r="CY36" s="37" cm="1">
        <f t="array" aca="1" ref="CY36" ca="1">SUM(INDIRECT(ADDRESS(expenses_min_row,COLUMN()) &amp; ":" &amp; ADDRESS(expenses_max_row, COLUMN())))</f>
        <v>500</v>
      </c>
      <c r="CZ36" s="37" cm="1">
        <f t="array" aca="1" ref="CZ36" ca="1">SUM(INDIRECT(ADDRESS(expenses_min_row,COLUMN()) &amp; ":" &amp; ADDRESS(expenses_max_row, COLUMN())))</f>
        <v>500</v>
      </c>
      <c r="DA36" s="37" cm="1">
        <f t="array" aca="1" ref="DA36" ca="1">SUM(INDIRECT(ADDRESS(expenses_min_row,COLUMN()) &amp; ":" &amp; ADDRESS(expenses_max_row, COLUMN())))</f>
        <v>500</v>
      </c>
      <c r="DB36" s="37" cm="1">
        <f t="array" aca="1" ref="DB36" ca="1">SUM(INDIRECT(ADDRESS(expenses_min_row,COLUMN()) &amp; ":" &amp; ADDRESS(expenses_max_row, COLUMN())))</f>
        <v>500</v>
      </c>
      <c r="DC36" s="37" cm="1">
        <f t="array" aca="1" ref="DC36" ca="1">SUM(INDIRECT(ADDRESS(expenses_min_row,COLUMN()) &amp; ":" &amp; ADDRESS(expenses_max_row, COLUMN())))</f>
        <v>500</v>
      </c>
      <c r="DD36" s="37" cm="1">
        <f t="array" aca="1" ref="DD36" ca="1">SUM(INDIRECT(ADDRESS(expenses_min_row,COLUMN()) &amp; ":" &amp; ADDRESS(expenses_max_row, COLUMN())))</f>
        <v>500</v>
      </c>
      <c r="DE36" s="37" cm="1">
        <f t="array" aca="1" ref="DE36" ca="1">SUM(INDIRECT(ADDRESS(expenses_min_row,COLUMN()) &amp; ":" &amp; ADDRESS(expenses_max_row, COLUMN())))</f>
        <v>500</v>
      </c>
      <c r="DF36" s="37" cm="1">
        <f t="array" aca="1" ref="DF36" ca="1">SUM(INDIRECT(ADDRESS(expenses_min_row,COLUMN()) &amp; ":" &amp; ADDRESS(expenses_max_row, COLUMN())))</f>
        <v>500</v>
      </c>
      <c r="DG36" s="37" cm="1">
        <f t="array" aca="1" ref="DG36" ca="1">SUM(INDIRECT(ADDRESS(expenses_min_row,COLUMN()) &amp; ":" &amp; ADDRESS(expenses_max_row, COLUMN())))</f>
        <v>500</v>
      </c>
      <c r="DH36" s="37" cm="1">
        <f t="array" aca="1" ref="DH36" ca="1">SUM(INDIRECT(ADDRESS(expenses_min_row,COLUMN()) &amp; ":" &amp; ADDRESS(expenses_max_row, COLUMN())))</f>
        <v>500</v>
      </c>
      <c r="DI36" s="37" cm="1">
        <f t="array" aca="1" ref="DI36" ca="1">SUM(INDIRECT(ADDRESS(expenses_min_row,COLUMN()) &amp; ":" &amp; ADDRESS(expenses_max_row, COLUMN())))</f>
        <v>500</v>
      </c>
      <c r="DJ36" s="37" cm="1">
        <f t="array" aca="1" ref="DJ36" ca="1">SUM(INDIRECT(ADDRESS(expenses_min_row,COLUMN()) &amp; ":" &amp; ADDRESS(expenses_max_row, COLUMN())))</f>
        <v>500</v>
      </c>
      <c r="DK36" s="37" cm="1">
        <f t="array" aca="1" ref="DK36" ca="1">SUM(INDIRECT(ADDRESS(expenses_min_row,COLUMN()) &amp; ":" &amp; ADDRESS(expenses_max_row, COLUMN())))</f>
        <v>6000</v>
      </c>
      <c r="DM36" s="37" cm="1">
        <f t="array" aca="1" ref="DM36" ca="1">SUM(INDIRECT(ADDRESS(expenses_min_row,COLUMN()) &amp; ":" &amp; ADDRESS(expenses_max_row, COLUMN())))</f>
        <v>500</v>
      </c>
      <c r="DN36" s="37" cm="1">
        <f t="array" aca="1" ref="DN36" ca="1">SUM(INDIRECT(ADDRESS(expenses_min_row,COLUMN()) &amp; ":" &amp; ADDRESS(expenses_max_row, COLUMN())))</f>
        <v>500</v>
      </c>
      <c r="DO36" s="37" cm="1">
        <f t="array" aca="1" ref="DO36" ca="1">SUM(INDIRECT(ADDRESS(expenses_min_row,COLUMN()) &amp; ":" &amp; ADDRESS(expenses_max_row, COLUMN())))</f>
        <v>500</v>
      </c>
      <c r="DP36" s="37" cm="1">
        <f t="array" aca="1" ref="DP36" ca="1">SUM(INDIRECT(ADDRESS(expenses_min_row,COLUMN()) &amp; ":" &amp; ADDRESS(expenses_max_row, COLUMN())))</f>
        <v>500</v>
      </c>
      <c r="DQ36" s="37" cm="1">
        <f t="array" aca="1" ref="DQ36" ca="1">SUM(INDIRECT(ADDRESS(expenses_min_row,COLUMN()) &amp; ":" &amp; ADDRESS(expenses_max_row, COLUMN())))</f>
        <v>500</v>
      </c>
      <c r="DR36" s="37" cm="1">
        <f t="array" aca="1" ref="DR36" ca="1">SUM(INDIRECT(ADDRESS(expenses_min_row,COLUMN()) &amp; ":" &amp; ADDRESS(expenses_max_row, COLUMN())))</f>
        <v>500</v>
      </c>
      <c r="DS36" s="37" cm="1">
        <f t="array" aca="1" ref="DS36" ca="1">SUM(INDIRECT(ADDRESS(expenses_min_row,COLUMN()) &amp; ":" &amp; ADDRESS(expenses_max_row, COLUMN())))</f>
        <v>500</v>
      </c>
      <c r="DT36" s="37" cm="1">
        <f t="array" aca="1" ref="DT36" ca="1">SUM(INDIRECT(ADDRESS(expenses_min_row,COLUMN()) &amp; ":" &amp; ADDRESS(expenses_max_row, COLUMN())))</f>
        <v>500</v>
      </c>
      <c r="DU36" s="37" cm="1">
        <f t="array" aca="1" ref="DU36" ca="1">SUM(INDIRECT(ADDRESS(expenses_min_row,COLUMN()) &amp; ":" &amp; ADDRESS(expenses_max_row, COLUMN())))</f>
        <v>500</v>
      </c>
      <c r="DV36" s="37" cm="1">
        <f t="array" aca="1" ref="DV36" ca="1">SUM(INDIRECT(ADDRESS(expenses_min_row,COLUMN()) &amp; ":" &amp; ADDRESS(expenses_max_row, COLUMN())))</f>
        <v>500</v>
      </c>
      <c r="DW36" s="37" cm="1">
        <f t="array" aca="1" ref="DW36" ca="1">SUM(INDIRECT(ADDRESS(expenses_min_row,COLUMN()) &amp; ":" &amp; ADDRESS(expenses_max_row, COLUMN())))</f>
        <v>500</v>
      </c>
      <c r="DX36" s="37" cm="1">
        <f t="array" aca="1" ref="DX36" ca="1">SUM(INDIRECT(ADDRESS(expenses_min_row,COLUMN()) &amp; ":" &amp; ADDRESS(expenses_max_row, COLUMN())))</f>
        <v>500</v>
      </c>
      <c r="DY36" s="37" cm="1">
        <f t="array" aca="1" ref="DY36" ca="1">SUM(INDIRECT(ADDRESS(expenses_min_row,COLUMN()) &amp; ":" &amp; ADDRESS(expenses_max_row, COLUMN())))</f>
        <v>6000</v>
      </c>
      <c r="EA36" s="37" cm="1">
        <f t="array" aca="1" ref="EA36" ca="1">SUM(INDIRECT(ADDRESS(expenses_min_row,COLUMN()) &amp; ":" &amp; ADDRESS(expenses_max_row, COLUMN())))</f>
        <v>500</v>
      </c>
      <c r="EB36" s="37" cm="1">
        <f t="array" aca="1" ref="EB36" ca="1">SUM(INDIRECT(ADDRESS(expenses_min_row,COLUMN()) &amp; ":" &amp; ADDRESS(expenses_max_row, COLUMN())))</f>
        <v>500</v>
      </c>
      <c r="EC36" s="37" cm="1">
        <f t="array" aca="1" ref="EC36" ca="1">SUM(INDIRECT(ADDRESS(expenses_min_row,COLUMN()) &amp; ":" &amp; ADDRESS(expenses_max_row, COLUMN())))</f>
        <v>500</v>
      </c>
      <c r="ED36" s="37" cm="1">
        <f t="array" aca="1" ref="ED36" ca="1">SUM(INDIRECT(ADDRESS(expenses_min_row,COLUMN()) &amp; ":" &amp; ADDRESS(expenses_max_row, COLUMN())))</f>
        <v>500</v>
      </c>
      <c r="EE36" s="37" cm="1">
        <f t="array" aca="1" ref="EE36" ca="1">SUM(INDIRECT(ADDRESS(expenses_min_row,COLUMN()) &amp; ":" &amp; ADDRESS(expenses_max_row, COLUMN())))</f>
        <v>500</v>
      </c>
      <c r="EF36" s="37" cm="1">
        <f t="array" aca="1" ref="EF36" ca="1">SUM(INDIRECT(ADDRESS(expenses_min_row,COLUMN()) &amp; ":" &amp; ADDRESS(expenses_max_row, COLUMN())))</f>
        <v>500</v>
      </c>
      <c r="EG36" s="37" cm="1">
        <f t="array" aca="1" ref="EG36" ca="1">SUM(INDIRECT(ADDRESS(expenses_min_row,COLUMN()) &amp; ":" &amp; ADDRESS(expenses_max_row, COLUMN())))</f>
        <v>500</v>
      </c>
      <c r="EH36" s="37" cm="1">
        <f t="array" aca="1" ref="EH36" ca="1">SUM(INDIRECT(ADDRESS(expenses_min_row,COLUMN()) &amp; ":" &amp; ADDRESS(expenses_max_row, COLUMN())))</f>
        <v>500</v>
      </c>
      <c r="EI36" s="37" cm="1">
        <f t="array" aca="1" ref="EI36" ca="1">SUM(INDIRECT(ADDRESS(expenses_min_row,COLUMN()) &amp; ":" &amp; ADDRESS(expenses_max_row, COLUMN())))</f>
        <v>500</v>
      </c>
      <c r="EJ36" s="37" cm="1">
        <f t="array" aca="1" ref="EJ36" ca="1">SUM(INDIRECT(ADDRESS(expenses_min_row,COLUMN()) &amp; ":" &amp; ADDRESS(expenses_max_row, COLUMN())))</f>
        <v>500</v>
      </c>
      <c r="EK36" s="37" cm="1">
        <f t="array" aca="1" ref="EK36" ca="1">SUM(INDIRECT(ADDRESS(expenses_min_row,COLUMN()) &amp; ":" &amp; ADDRESS(expenses_max_row, COLUMN())))</f>
        <v>500</v>
      </c>
      <c r="EL36" s="37" cm="1">
        <f t="array" aca="1" ref="EL36" ca="1">SUM(INDIRECT(ADDRESS(expenses_min_row,COLUMN()) &amp; ":" &amp; ADDRESS(expenses_max_row, COLUMN())))</f>
        <v>500</v>
      </c>
      <c r="EM36" s="37" cm="1">
        <f t="array" aca="1" ref="EM36" ca="1">SUM(INDIRECT(ADDRESS(expenses_min_row,COLUMN()) &amp; ":" &amp; ADDRESS(expenses_max_row, COLUMN())))</f>
        <v>6000</v>
      </c>
    </row>
    <row r="38" spans="3:143">
      <c r="C38" s="28" t="s">
        <v>14</v>
      </c>
      <c r="E38" s="43">
        <f>DATE(E$5,1,1)</f>
        <v>45658</v>
      </c>
      <c r="F38" s="43">
        <f>DATE(E$5,2,1)</f>
        <v>45689</v>
      </c>
      <c r="G38" s="43">
        <f>DATE(E$5,3,1)</f>
        <v>45717</v>
      </c>
      <c r="H38" s="43">
        <f>DATE(E$5,4,1)</f>
        <v>45748</v>
      </c>
      <c r="I38" s="43">
        <f>DATE(E$5,5,1)</f>
        <v>45778</v>
      </c>
      <c r="J38" s="43">
        <f>DATE(E$5,6,1)</f>
        <v>45809</v>
      </c>
      <c r="K38" s="43">
        <f>DATE(E$5,7,1)</f>
        <v>45839</v>
      </c>
      <c r="L38" s="43">
        <f>DATE(E$5,8,1)</f>
        <v>45870</v>
      </c>
      <c r="M38" s="43">
        <f>DATE(E$5,9,1)</f>
        <v>45901</v>
      </c>
      <c r="N38" s="43">
        <f>DATE(E$5,10,1)</f>
        <v>45931</v>
      </c>
      <c r="O38" s="43">
        <f>DATE(E$5,11,1)</f>
        <v>45962</v>
      </c>
      <c r="P38" s="43">
        <f>DATE(E$5,12,1)</f>
        <v>45992</v>
      </c>
      <c r="Q38" s="44">
        <f>E5</f>
        <v>2025</v>
      </c>
      <c r="S38" s="43">
        <f>DATE(S$5,1,1)</f>
        <v>46023</v>
      </c>
      <c r="T38" s="43">
        <f>DATE(S$5,2,1)</f>
        <v>46054</v>
      </c>
      <c r="U38" s="43">
        <f>DATE(S$5,3,1)</f>
        <v>46082</v>
      </c>
      <c r="V38" s="43">
        <f>DATE(S$5,4,1)</f>
        <v>46113</v>
      </c>
      <c r="W38" s="43">
        <f>DATE(S$5,5,1)</f>
        <v>46143</v>
      </c>
      <c r="X38" s="43">
        <f>DATE(S$5,6,1)</f>
        <v>46174</v>
      </c>
      <c r="Y38" s="43">
        <f>DATE(S$5,7,1)</f>
        <v>46204</v>
      </c>
      <c r="Z38" s="43">
        <f>DATE(S$5,8,1)</f>
        <v>46235</v>
      </c>
      <c r="AA38" s="43">
        <f>DATE(S$5,9,1)</f>
        <v>46266</v>
      </c>
      <c r="AB38" s="43">
        <f>DATE(S$5,10,1)</f>
        <v>46296</v>
      </c>
      <c r="AC38" s="43">
        <f>DATE(S$5,11,1)</f>
        <v>46327</v>
      </c>
      <c r="AD38" s="43">
        <f>DATE(S$5,12,1)</f>
        <v>46357</v>
      </c>
      <c r="AE38" s="44">
        <f>S5</f>
        <v>2026</v>
      </c>
      <c r="AG38" s="43">
        <f t="shared" ref="AG38" si="348">DATE(AG$5,1,1)</f>
        <v>46388</v>
      </c>
      <c r="AH38" s="43">
        <f t="shared" ref="AH38" si="349">DATE(AG$5,2,1)</f>
        <v>46419</v>
      </c>
      <c r="AI38" s="43">
        <f t="shared" ref="AI38" si="350">DATE(AG$5,3,1)</f>
        <v>46447</v>
      </c>
      <c r="AJ38" s="43">
        <f t="shared" ref="AJ38" si="351">DATE(AG$5,4,1)</f>
        <v>46478</v>
      </c>
      <c r="AK38" s="43">
        <f t="shared" ref="AK38" si="352">DATE(AG$5,5,1)</f>
        <v>46508</v>
      </c>
      <c r="AL38" s="43">
        <f t="shared" ref="AL38" si="353">DATE(AG$5,6,1)</f>
        <v>46539</v>
      </c>
      <c r="AM38" s="43">
        <f t="shared" ref="AM38" si="354">DATE(AG$5,7,1)</f>
        <v>46569</v>
      </c>
      <c r="AN38" s="43">
        <f t="shared" ref="AN38" si="355">DATE(AG$5,8,1)</f>
        <v>46600</v>
      </c>
      <c r="AO38" s="43">
        <f t="shared" ref="AO38" si="356">DATE(AG$5,9,1)</f>
        <v>46631</v>
      </c>
      <c r="AP38" s="43">
        <f t="shared" ref="AP38" si="357">DATE(AG$5,10,1)</f>
        <v>46661</v>
      </c>
      <c r="AQ38" s="43">
        <f t="shared" ref="AQ38" si="358">DATE(AG$5,11,1)</f>
        <v>46692</v>
      </c>
      <c r="AR38" s="43">
        <f t="shared" ref="AR38" si="359">DATE(AG$5,12,1)</f>
        <v>46722</v>
      </c>
      <c r="AS38" s="44">
        <f>AG5</f>
        <v>2027</v>
      </c>
      <c r="AU38" s="43">
        <f t="shared" ref="AU38" si="360">DATE(AU$5,1,1)</f>
        <v>46753</v>
      </c>
      <c r="AV38" s="43">
        <f t="shared" ref="AV38" si="361">DATE(AU$5,2,1)</f>
        <v>46784</v>
      </c>
      <c r="AW38" s="43">
        <f t="shared" ref="AW38" si="362">DATE(AU$5,3,1)</f>
        <v>46813</v>
      </c>
      <c r="AX38" s="43">
        <f t="shared" ref="AX38" si="363">DATE(AU$5,4,1)</f>
        <v>46844</v>
      </c>
      <c r="AY38" s="43">
        <f t="shared" ref="AY38" si="364">DATE(AU$5,5,1)</f>
        <v>46874</v>
      </c>
      <c r="AZ38" s="43">
        <f t="shared" ref="AZ38" si="365">DATE(AU$5,6,1)</f>
        <v>46905</v>
      </c>
      <c r="BA38" s="43">
        <f t="shared" ref="BA38" si="366">DATE(AU$5,7,1)</f>
        <v>46935</v>
      </c>
      <c r="BB38" s="43">
        <f t="shared" ref="BB38" si="367">DATE(AU$5,8,1)</f>
        <v>46966</v>
      </c>
      <c r="BC38" s="43">
        <f t="shared" ref="BC38" si="368">DATE(AU$5,9,1)</f>
        <v>46997</v>
      </c>
      <c r="BD38" s="43">
        <f t="shared" ref="BD38" si="369">DATE(AU$5,10,1)</f>
        <v>47027</v>
      </c>
      <c r="BE38" s="43">
        <f t="shared" ref="BE38" si="370">DATE(AU$5,11,1)</f>
        <v>47058</v>
      </c>
      <c r="BF38" s="43">
        <f t="shared" ref="BF38" si="371">DATE(AU$5,12,1)</f>
        <v>47088</v>
      </c>
      <c r="BG38" s="44">
        <f>AU5</f>
        <v>2028</v>
      </c>
      <c r="BI38" s="43">
        <f t="shared" ref="BI38" si="372">DATE(BI$5,1,1)</f>
        <v>47119</v>
      </c>
      <c r="BJ38" s="43">
        <f t="shared" ref="BJ38" si="373">DATE(BI$5,2,1)</f>
        <v>47150</v>
      </c>
      <c r="BK38" s="43">
        <f t="shared" ref="BK38" si="374">DATE(BI$5,3,1)</f>
        <v>47178</v>
      </c>
      <c r="BL38" s="43">
        <f t="shared" ref="BL38" si="375">DATE(BI$5,4,1)</f>
        <v>47209</v>
      </c>
      <c r="BM38" s="43">
        <f t="shared" ref="BM38" si="376">DATE(BI$5,5,1)</f>
        <v>47239</v>
      </c>
      <c r="BN38" s="43">
        <f t="shared" ref="BN38" si="377">DATE(BI$5,6,1)</f>
        <v>47270</v>
      </c>
      <c r="BO38" s="43">
        <f t="shared" ref="BO38" si="378">DATE(BI$5,7,1)</f>
        <v>47300</v>
      </c>
      <c r="BP38" s="43">
        <f t="shared" ref="BP38" si="379">DATE(BI$5,8,1)</f>
        <v>47331</v>
      </c>
      <c r="BQ38" s="43">
        <f t="shared" ref="BQ38" si="380">DATE(BI$5,9,1)</f>
        <v>47362</v>
      </c>
      <c r="BR38" s="43">
        <f t="shared" ref="BR38" si="381">DATE(BI$5,10,1)</f>
        <v>47392</v>
      </c>
      <c r="BS38" s="43">
        <f t="shared" ref="BS38" si="382">DATE(BI$5,11,1)</f>
        <v>47423</v>
      </c>
      <c r="BT38" s="43">
        <f t="shared" ref="BT38" si="383">DATE(BI$5,12,1)</f>
        <v>47453</v>
      </c>
      <c r="BU38" s="44">
        <f>BI5</f>
        <v>2029</v>
      </c>
      <c r="BW38" s="43">
        <f t="shared" ref="BW38" si="384">DATE(BW$5,1,1)</f>
        <v>47484</v>
      </c>
      <c r="BX38" s="43">
        <f t="shared" ref="BX38" si="385">DATE(BW$5,2,1)</f>
        <v>47515</v>
      </c>
      <c r="BY38" s="43">
        <f t="shared" ref="BY38" si="386">DATE(BW$5,3,1)</f>
        <v>47543</v>
      </c>
      <c r="BZ38" s="43">
        <f t="shared" ref="BZ38" si="387">DATE(BW$5,4,1)</f>
        <v>47574</v>
      </c>
      <c r="CA38" s="43">
        <f t="shared" ref="CA38" si="388">DATE(BW$5,5,1)</f>
        <v>47604</v>
      </c>
      <c r="CB38" s="43">
        <f t="shared" ref="CB38" si="389">DATE(BW$5,6,1)</f>
        <v>47635</v>
      </c>
      <c r="CC38" s="43">
        <f t="shared" ref="CC38" si="390">DATE(BW$5,7,1)</f>
        <v>47665</v>
      </c>
      <c r="CD38" s="43">
        <f t="shared" ref="CD38" si="391">DATE(BW$5,8,1)</f>
        <v>47696</v>
      </c>
      <c r="CE38" s="43">
        <f t="shared" ref="CE38" si="392">DATE(BW$5,9,1)</f>
        <v>47727</v>
      </c>
      <c r="CF38" s="43">
        <f t="shared" ref="CF38" si="393">DATE(BW$5,10,1)</f>
        <v>47757</v>
      </c>
      <c r="CG38" s="43">
        <f t="shared" ref="CG38" si="394">DATE(BW$5,11,1)</f>
        <v>47788</v>
      </c>
      <c r="CH38" s="43">
        <f t="shared" ref="CH38" si="395">DATE(BW$5,12,1)</f>
        <v>47818</v>
      </c>
      <c r="CI38" s="44">
        <f>BW5</f>
        <v>2030</v>
      </c>
      <c r="CK38" s="43">
        <f t="shared" ref="CK38" si="396">DATE(CK$5,1,1)</f>
        <v>47849</v>
      </c>
      <c r="CL38" s="43">
        <f t="shared" ref="CL38" si="397">DATE(CK$5,2,1)</f>
        <v>47880</v>
      </c>
      <c r="CM38" s="43">
        <f t="shared" ref="CM38" si="398">DATE(CK$5,3,1)</f>
        <v>47908</v>
      </c>
      <c r="CN38" s="43">
        <f t="shared" ref="CN38" si="399">DATE(CK$5,4,1)</f>
        <v>47939</v>
      </c>
      <c r="CO38" s="43">
        <f t="shared" ref="CO38" si="400">DATE(CK$5,5,1)</f>
        <v>47969</v>
      </c>
      <c r="CP38" s="43">
        <f t="shared" ref="CP38" si="401">DATE(CK$5,6,1)</f>
        <v>48000</v>
      </c>
      <c r="CQ38" s="43">
        <f t="shared" ref="CQ38" si="402">DATE(CK$5,7,1)</f>
        <v>48030</v>
      </c>
      <c r="CR38" s="43">
        <f t="shared" ref="CR38" si="403">DATE(CK$5,8,1)</f>
        <v>48061</v>
      </c>
      <c r="CS38" s="43">
        <f t="shared" ref="CS38" si="404">DATE(CK$5,9,1)</f>
        <v>48092</v>
      </c>
      <c r="CT38" s="43">
        <f t="shared" ref="CT38" si="405">DATE(CK$5,10,1)</f>
        <v>48122</v>
      </c>
      <c r="CU38" s="43">
        <f t="shared" ref="CU38" si="406">DATE(CK$5,11,1)</f>
        <v>48153</v>
      </c>
      <c r="CV38" s="43">
        <f t="shared" ref="CV38" si="407">DATE(CK$5,12,1)</f>
        <v>48183</v>
      </c>
      <c r="CW38" s="44">
        <f>CK5</f>
        <v>2031</v>
      </c>
      <c r="CY38" s="43">
        <f t="shared" ref="CY38" si="408">DATE(CY$5,1,1)</f>
        <v>48214</v>
      </c>
      <c r="CZ38" s="43">
        <f t="shared" ref="CZ38" si="409">DATE(CY$5,2,1)</f>
        <v>48245</v>
      </c>
      <c r="DA38" s="43">
        <f t="shared" ref="DA38" si="410">DATE(CY$5,3,1)</f>
        <v>48274</v>
      </c>
      <c r="DB38" s="43">
        <f t="shared" ref="DB38" si="411">DATE(CY$5,4,1)</f>
        <v>48305</v>
      </c>
      <c r="DC38" s="43">
        <f t="shared" ref="DC38" si="412">DATE(CY$5,5,1)</f>
        <v>48335</v>
      </c>
      <c r="DD38" s="43">
        <f t="shared" ref="DD38" si="413">DATE(CY$5,6,1)</f>
        <v>48366</v>
      </c>
      <c r="DE38" s="43">
        <f t="shared" ref="DE38" si="414">DATE(CY$5,7,1)</f>
        <v>48396</v>
      </c>
      <c r="DF38" s="43">
        <f t="shared" ref="DF38" si="415">DATE(CY$5,8,1)</f>
        <v>48427</v>
      </c>
      <c r="DG38" s="43">
        <f t="shared" ref="DG38" si="416">DATE(CY$5,9,1)</f>
        <v>48458</v>
      </c>
      <c r="DH38" s="43">
        <f t="shared" ref="DH38" si="417">DATE(CY$5,10,1)</f>
        <v>48488</v>
      </c>
      <c r="DI38" s="43">
        <f t="shared" ref="DI38" si="418">DATE(CY$5,11,1)</f>
        <v>48519</v>
      </c>
      <c r="DJ38" s="43">
        <f t="shared" ref="DJ38" si="419">DATE(CY$5,12,1)</f>
        <v>48549</v>
      </c>
      <c r="DK38" s="44">
        <f>CY5</f>
        <v>2032</v>
      </c>
      <c r="DM38" s="43">
        <f t="shared" ref="DM38" si="420">DATE(DM$5,1,1)</f>
        <v>48580</v>
      </c>
      <c r="DN38" s="43">
        <f t="shared" ref="DN38" si="421">DATE(DM$5,2,1)</f>
        <v>48611</v>
      </c>
      <c r="DO38" s="43">
        <f t="shared" ref="DO38" si="422">DATE(DM$5,3,1)</f>
        <v>48639</v>
      </c>
      <c r="DP38" s="43">
        <f t="shared" ref="DP38" si="423">DATE(DM$5,4,1)</f>
        <v>48670</v>
      </c>
      <c r="DQ38" s="43">
        <f t="shared" ref="DQ38" si="424">DATE(DM$5,5,1)</f>
        <v>48700</v>
      </c>
      <c r="DR38" s="43">
        <f t="shared" ref="DR38" si="425">DATE(DM$5,6,1)</f>
        <v>48731</v>
      </c>
      <c r="DS38" s="43">
        <f t="shared" ref="DS38" si="426">DATE(DM$5,7,1)</f>
        <v>48761</v>
      </c>
      <c r="DT38" s="43">
        <f t="shared" ref="DT38" si="427">DATE(DM$5,8,1)</f>
        <v>48792</v>
      </c>
      <c r="DU38" s="43">
        <f t="shared" ref="DU38" si="428">DATE(DM$5,9,1)</f>
        <v>48823</v>
      </c>
      <c r="DV38" s="43">
        <f t="shared" ref="DV38" si="429">DATE(DM$5,10,1)</f>
        <v>48853</v>
      </c>
      <c r="DW38" s="43">
        <f t="shared" ref="DW38" si="430">DATE(DM$5,11,1)</f>
        <v>48884</v>
      </c>
      <c r="DX38" s="43">
        <f t="shared" ref="DX38" si="431">DATE(DM$5,12,1)</f>
        <v>48914</v>
      </c>
      <c r="DY38" s="44">
        <f>DM5</f>
        <v>2033</v>
      </c>
      <c r="EA38" s="43">
        <f t="shared" ref="EA38" si="432">DATE(EA$5,1,1)</f>
        <v>48945</v>
      </c>
      <c r="EB38" s="43">
        <f t="shared" ref="EB38" si="433">DATE(EA$5,2,1)</f>
        <v>48976</v>
      </c>
      <c r="EC38" s="43">
        <f t="shared" ref="EC38" si="434">DATE(EA$5,3,1)</f>
        <v>49004</v>
      </c>
      <c r="ED38" s="43">
        <f t="shared" ref="ED38" si="435">DATE(EA$5,4,1)</f>
        <v>49035</v>
      </c>
      <c r="EE38" s="43">
        <f t="shared" ref="EE38" si="436">DATE(EA$5,5,1)</f>
        <v>49065</v>
      </c>
      <c r="EF38" s="43">
        <f t="shared" ref="EF38" si="437">DATE(EA$5,6,1)</f>
        <v>49096</v>
      </c>
      <c r="EG38" s="43">
        <f t="shared" ref="EG38" si="438">DATE(EA$5,7,1)</f>
        <v>49126</v>
      </c>
      <c r="EH38" s="43">
        <f t="shared" ref="EH38" si="439">DATE(EA$5,8,1)</f>
        <v>49157</v>
      </c>
      <c r="EI38" s="43">
        <f t="shared" ref="EI38" si="440">DATE(EA$5,9,1)</f>
        <v>49188</v>
      </c>
      <c r="EJ38" s="43">
        <f t="shared" ref="EJ38" si="441">DATE(EA$5,10,1)</f>
        <v>49218</v>
      </c>
      <c r="EK38" s="43">
        <f t="shared" ref="EK38" si="442">DATE(EA$5,11,1)</f>
        <v>49249</v>
      </c>
      <c r="EL38" s="43">
        <f t="shared" ref="EL38" si="443">DATE(EA$5,12,1)</f>
        <v>49279</v>
      </c>
      <c r="EM38" s="44">
        <f>EA5</f>
        <v>2034</v>
      </c>
    </row>
    <row r="39" spans="3:143">
      <c r="C39" s="29" t="s">
        <v>26</v>
      </c>
      <c r="E39" s="30">
        <v>6000</v>
      </c>
      <c r="F39" s="30">
        <v>6000</v>
      </c>
      <c r="G39" s="30">
        <v>6000</v>
      </c>
      <c r="H39" s="30">
        <v>6000</v>
      </c>
      <c r="I39" s="30">
        <v>6000</v>
      </c>
      <c r="J39" s="30">
        <v>6000</v>
      </c>
      <c r="K39" s="30">
        <v>6000</v>
      </c>
      <c r="L39" s="30">
        <v>6000</v>
      </c>
      <c r="M39" s="30">
        <v>6000</v>
      </c>
      <c r="N39" s="30">
        <v>6000</v>
      </c>
      <c r="O39" s="30">
        <v>6000</v>
      </c>
      <c r="P39" s="30">
        <v>6000</v>
      </c>
      <c r="Q39" s="40">
        <f>SUM(E39:P39)</f>
        <v>72000</v>
      </c>
      <c r="S39" s="30">
        <v>500</v>
      </c>
      <c r="T39" s="30">
        <v>500</v>
      </c>
      <c r="U39" s="30">
        <v>500</v>
      </c>
      <c r="V39" s="30">
        <v>500</v>
      </c>
      <c r="W39" s="30">
        <v>500</v>
      </c>
      <c r="X39" s="30">
        <v>500</v>
      </c>
      <c r="Y39" s="30">
        <v>500</v>
      </c>
      <c r="Z39" s="30">
        <v>500</v>
      </c>
      <c r="AA39" s="30">
        <v>500</v>
      </c>
      <c r="AB39" s="30">
        <v>500</v>
      </c>
      <c r="AC39" s="30">
        <v>500</v>
      </c>
      <c r="AD39" s="30">
        <v>500</v>
      </c>
      <c r="AE39" s="40">
        <f>SUM(S39:AD39)</f>
        <v>6000</v>
      </c>
      <c r="AG39" s="30">
        <v>500</v>
      </c>
      <c r="AH39" s="30">
        <v>500</v>
      </c>
      <c r="AI39" s="30">
        <v>500</v>
      </c>
      <c r="AJ39" s="30">
        <v>500</v>
      </c>
      <c r="AK39" s="30">
        <v>500</v>
      </c>
      <c r="AL39" s="30">
        <v>500</v>
      </c>
      <c r="AM39" s="30">
        <v>500</v>
      </c>
      <c r="AN39" s="30">
        <v>500</v>
      </c>
      <c r="AO39" s="30">
        <v>500</v>
      </c>
      <c r="AP39" s="30">
        <v>500</v>
      </c>
      <c r="AQ39" s="30">
        <v>500</v>
      </c>
      <c r="AR39" s="30">
        <v>500</v>
      </c>
      <c r="AS39" s="40">
        <f t="shared" ref="AS39" si="444">SUM(AG39:AR39)</f>
        <v>6000</v>
      </c>
      <c r="AU39" s="30">
        <v>500</v>
      </c>
      <c r="AV39" s="30">
        <v>500</v>
      </c>
      <c r="AW39" s="30">
        <v>500</v>
      </c>
      <c r="AX39" s="30">
        <v>500</v>
      </c>
      <c r="AY39" s="30">
        <v>500</v>
      </c>
      <c r="AZ39" s="30">
        <v>500</v>
      </c>
      <c r="BA39" s="30">
        <v>500</v>
      </c>
      <c r="BB39" s="30">
        <v>500</v>
      </c>
      <c r="BC39" s="30">
        <v>500</v>
      </c>
      <c r="BD39" s="30">
        <v>500</v>
      </c>
      <c r="BE39" s="30">
        <v>500</v>
      </c>
      <c r="BF39" s="30">
        <v>500</v>
      </c>
      <c r="BG39" s="40">
        <f t="shared" ref="BG39" si="445">SUM(AU39:BF39)</f>
        <v>6000</v>
      </c>
      <c r="BI39" s="30">
        <v>500</v>
      </c>
      <c r="BJ39" s="30">
        <v>500</v>
      </c>
      <c r="BK39" s="30">
        <v>500</v>
      </c>
      <c r="BL39" s="30">
        <v>500</v>
      </c>
      <c r="BM39" s="30">
        <v>500</v>
      </c>
      <c r="BN39" s="30">
        <v>500</v>
      </c>
      <c r="BO39" s="30">
        <v>500</v>
      </c>
      <c r="BP39" s="30">
        <v>500</v>
      </c>
      <c r="BQ39" s="30">
        <v>500</v>
      </c>
      <c r="BR39" s="30">
        <v>500</v>
      </c>
      <c r="BS39" s="30">
        <v>500</v>
      </c>
      <c r="BT39" s="30">
        <v>500</v>
      </c>
      <c r="BU39" s="40">
        <f t="shared" ref="BU39" si="446">SUM(BI39:BT39)</f>
        <v>6000</v>
      </c>
      <c r="BW39" s="30">
        <v>500</v>
      </c>
      <c r="BX39" s="30">
        <v>500</v>
      </c>
      <c r="BY39" s="30">
        <v>500</v>
      </c>
      <c r="BZ39" s="30">
        <v>500</v>
      </c>
      <c r="CA39" s="30">
        <v>500</v>
      </c>
      <c r="CB39" s="30">
        <v>500</v>
      </c>
      <c r="CC39" s="30">
        <v>500</v>
      </c>
      <c r="CD39" s="30">
        <v>500</v>
      </c>
      <c r="CE39" s="30">
        <v>500</v>
      </c>
      <c r="CF39" s="30">
        <v>500</v>
      </c>
      <c r="CG39" s="30">
        <v>500</v>
      </c>
      <c r="CH39" s="30">
        <v>500</v>
      </c>
      <c r="CI39" s="40">
        <f t="shared" ref="CI39" si="447">SUM(BW39:CH39)</f>
        <v>6000</v>
      </c>
      <c r="CK39" s="30">
        <v>500</v>
      </c>
      <c r="CL39" s="30">
        <v>500</v>
      </c>
      <c r="CM39" s="30">
        <v>500</v>
      </c>
      <c r="CN39" s="30">
        <v>500</v>
      </c>
      <c r="CO39" s="30">
        <v>500</v>
      </c>
      <c r="CP39" s="30">
        <v>500</v>
      </c>
      <c r="CQ39" s="30">
        <v>500</v>
      </c>
      <c r="CR39" s="30">
        <v>500</v>
      </c>
      <c r="CS39" s="30">
        <v>500</v>
      </c>
      <c r="CT39" s="30">
        <v>500</v>
      </c>
      <c r="CU39" s="30">
        <v>500</v>
      </c>
      <c r="CV39" s="30">
        <v>500</v>
      </c>
      <c r="CW39" s="40">
        <f t="shared" ref="CW39" si="448">SUM(CK39:CV39)</f>
        <v>6000</v>
      </c>
      <c r="CY39" s="30">
        <v>500</v>
      </c>
      <c r="CZ39" s="30">
        <v>500</v>
      </c>
      <c r="DA39" s="30">
        <v>500</v>
      </c>
      <c r="DB39" s="30">
        <v>500</v>
      </c>
      <c r="DC39" s="30">
        <v>500</v>
      </c>
      <c r="DD39" s="30">
        <v>500</v>
      </c>
      <c r="DE39" s="30">
        <v>500</v>
      </c>
      <c r="DF39" s="30">
        <v>500</v>
      </c>
      <c r="DG39" s="30">
        <v>500</v>
      </c>
      <c r="DH39" s="30">
        <v>500</v>
      </c>
      <c r="DI39" s="30">
        <v>500</v>
      </c>
      <c r="DJ39" s="30">
        <v>500</v>
      </c>
      <c r="DK39" s="40">
        <f t="shared" ref="DK39" si="449">SUM(CY39:DJ39)</f>
        <v>6000</v>
      </c>
      <c r="DM39" s="30">
        <v>500</v>
      </c>
      <c r="DN39" s="30">
        <v>500</v>
      </c>
      <c r="DO39" s="30">
        <v>500</v>
      </c>
      <c r="DP39" s="30">
        <v>500</v>
      </c>
      <c r="DQ39" s="30">
        <v>500</v>
      </c>
      <c r="DR39" s="30">
        <v>500</v>
      </c>
      <c r="DS39" s="30">
        <v>500</v>
      </c>
      <c r="DT39" s="30">
        <v>500</v>
      </c>
      <c r="DU39" s="30">
        <v>500</v>
      </c>
      <c r="DV39" s="30">
        <v>500</v>
      </c>
      <c r="DW39" s="30">
        <v>500</v>
      </c>
      <c r="DX39" s="30">
        <v>500</v>
      </c>
      <c r="DY39" s="40">
        <f t="shared" ref="DY39" si="450">SUM(DM39:DX39)</f>
        <v>6000</v>
      </c>
      <c r="EA39" s="30">
        <v>500</v>
      </c>
      <c r="EB39" s="30">
        <v>500</v>
      </c>
      <c r="EC39" s="30">
        <v>500</v>
      </c>
      <c r="ED39" s="30">
        <v>500</v>
      </c>
      <c r="EE39" s="30">
        <v>500</v>
      </c>
      <c r="EF39" s="30">
        <v>500</v>
      </c>
      <c r="EG39" s="30">
        <v>500</v>
      </c>
      <c r="EH39" s="30">
        <v>500</v>
      </c>
      <c r="EI39" s="30">
        <v>500</v>
      </c>
      <c r="EJ39" s="30">
        <v>500</v>
      </c>
      <c r="EK39" s="30">
        <v>500</v>
      </c>
      <c r="EL39" s="30">
        <v>500</v>
      </c>
      <c r="EM39" s="40">
        <f t="shared" ref="EM39" si="451">SUM(EA39:EL39)</f>
        <v>6000</v>
      </c>
    </row>
    <row r="40" spans="3:143">
      <c r="C40" s="29" t="s">
        <v>27</v>
      </c>
      <c r="E40" s="30">
        <v>4000</v>
      </c>
      <c r="F40" s="30">
        <v>4000</v>
      </c>
      <c r="G40" s="30">
        <v>4000</v>
      </c>
      <c r="H40" s="30">
        <v>4000</v>
      </c>
      <c r="I40" s="30">
        <v>4000</v>
      </c>
      <c r="J40" s="30">
        <v>4000</v>
      </c>
      <c r="K40" s="30">
        <v>4000</v>
      </c>
      <c r="L40" s="30">
        <v>4000</v>
      </c>
      <c r="M40" s="30">
        <v>4000</v>
      </c>
      <c r="N40" s="30">
        <v>4000</v>
      </c>
      <c r="O40" s="30">
        <v>4000</v>
      </c>
      <c r="P40" s="30">
        <v>4000</v>
      </c>
      <c r="Q40" s="40">
        <f t="shared" ref="Q40:Q48" si="452">SUM(E40:P40)</f>
        <v>48000</v>
      </c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40">
        <f t="shared" ref="AE40:AE48" si="453">SUM(S40:AD40)</f>
        <v>0</v>
      </c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40">
        <f t="shared" ref="AS40:AS48" si="454">SUM(AG40:AR40)</f>
        <v>0</v>
      </c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40">
        <f t="shared" ref="BG40:BG48" si="455">SUM(AU40:BF40)</f>
        <v>0</v>
      </c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40">
        <f t="shared" ref="BU40:BU48" si="456">SUM(BI40:BT40)</f>
        <v>0</v>
      </c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40">
        <f t="shared" ref="CI40:CI48" si="457">SUM(BW40:CH40)</f>
        <v>0</v>
      </c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40">
        <f t="shared" ref="CW40:CW48" si="458">SUM(CK40:CV40)</f>
        <v>0</v>
      </c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40">
        <f t="shared" ref="DK40:DK48" si="459">SUM(CY40:DJ40)</f>
        <v>0</v>
      </c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40">
        <f t="shared" ref="DY40:DY48" si="460">SUM(DM40:DX40)</f>
        <v>0</v>
      </c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40">
        <f t="shared" ref="EM40:EM48" si="461">SUM(EA40:EL40)</f>
        <v>0</v>
      </c>
    </row>
    <row r="41" spans="3:143">
      <c r="C41" s="29" t="s">
        <v>15</v>
      </c>
      <c r="E41" s="30">
        <v>4500</v>
      </c>
      <c r="F41" s="30">
        <v>3000</v>
      </c>
      <c r="G41" s="30">
        <v>3000</v>
      </c>
      <c r="H41" s="30">
        <v>3000</v>
      </c>
      <c r="I41" s="30">
        <v>3000</v>
      </c>
      <c r="J41" s="30">
        <v>3000</v>
      </c>
      <c r="K41" s="30">
        <v>3000</v>
      </c>
      <c r="L41" s="30">
        <v>3000</v>
      </c>
      <c r="M41" s="30">
        <v>3000</v>
      </c>
      <c r="N41" s="30">
        <v>3000</v>
      </c>
      <c r="O41" s="30">
        <v>3000</v>
      </c>
      <c r="P41" s="30">
        <v>3000</v>
      </c>
      <c r="Q41" s="40">
        <f t="shared" si="452"/>
        <v>37500</v>
      </c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40">
        <f t="shared" si="453"/>
        <v>0</v>
      </c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40">
        <f t="shared" si="454"/>
        <v>0</v>
      </c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40">
        <f t="shared" si="455"/>
        <v>0</v>
      </c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40">
        <f t="shared" si="456"/>
        <v>0</v>
      </c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40">
        <f t="shared" si="457"/>
        <v>0</v>
      </c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40">
        <f t="shared" si="458"/>
        <v>0</v>
      </c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40">
        <f t="shared" si="459"/>
        <v>0</v>
      </c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40">
        <f t="shared" si="460"/>
        <v>0</v>
      </c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40">
        <f t="shared" si="461"/>
        <v>0</v>
      </c>
    </row>
    <row r="42" spans="3:143">
      <c r="C42" s="29" t="s">
        <v>28</v>
      </c>
      <c r="E42" s="30">
        <v>8000</v>
      </c>
      <c r="F42" s="30">
        <v>8000</v>
      </c>
      <c r="G42" s="30">
        <v>8000</v>
      </c>
      <c r="H42" s="30">
        <v>8000</v>
      </c>
      <c r="I42" s="30">
        <v>8000</v>
      </c>
      <c r="J42" s="30">
        <v>8000</v>
      </c>
      <c r="K42" s="30">
        <v>8000</v>
      </c>
      <c r="L42" s="30">
        <v>8000</v>
      </c>
      <c r="M42" s="30">
        <v>8000</v>
      </c>
      <c r="N42" s="30">
        <v>8000</v>
      </c>
      <c r="O42" s="30">
        <v>8000</v>
      </c>
      <c r="P42" s="30">
        <v>8000</v>
      </c>
      <c r="Q42" s="40">
        <f t="shared" si="452"/>
        <v>96000</v>
      </c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40">
        <f t="shared" si="453"/>
        <v>0</v>
      </c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40">
        <f t="shared" si="454"/>
        <v>0</v>
      </c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40">
        <f t="shared" si="455"/>
        <v>0</v>
      </c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40">
        <f t="shared" si="456"/>
        <v>0</v>
      </c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40">
        <f t="shared" si="457"/>
        <v>0</v>
      </c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40">
        <f t="shared" si="458"/>
        <v>0</v>
      </c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40">
        <f t="shared" si="459"/>
        <v>0</v>
      </c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40">
        <f t="shared" si="460"/>
        <v>0</v>
      </c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40">
        <f t="shared" si="461"/>
        <v>0</v>
      </c>
    </row>
    <row r="43" spans="3:143">
      <c r="C43" s="29" t="s">
        <v>29</v>
      </c>
      <c r="E43" s="30">
        <v>2000</v>
      </c>
      <c r="F43" s="30">
        <v>4500</v>
      </c>
      <c r="G43" s="30">
        <v>2000</v>
      </c>
      <c r="H43" s="30">
        <v>2000</v>
      </c>
      <c r="I43" s="30">
        <v>2000</v>
      </c>
      <c r="J43" s="30">
        <v>2000</v>
      </c>
      <c r="K43" s="30">
        <v>8500</v>
      </c>
      <c r="L43" s="30">
        <v>2000</v>
      </c>
      <c r="M43" s="30">
        <v>2000</v>
      </c>
      <c r="N43" s="30">
        <v>2000</v>
      </c>
      <c r="O43" s="30">
        <v>2000</v>
      </c>
      <c r="P43" s="30">
        <v>2000</v>
      </c>
      <c r="Q43" s="40">
        <f t="shared" si="452"/>
        <v>33000</v>
      </c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40">
        <f t="shared" si="453"/>
        <v>0</v>
      </c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40">
        <f t="shared" si="454"/>
        <v>0</v>
      </c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40">
        <f t="shared" si="455"/>
        <v>0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40">
        <f t="shared" si="456"/>
        <v>0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40">
        <f t="shared" si="457"/>
        <v>0</v>
      </c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40">
        <f t="shared" si="458"/>
        <v>0</v>
      </c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40">
        <f t="shared" si="459"/>
        <v>0</v>
      </c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40">
        <f t="shared" si="460"/>
        <v>0</v>
      </c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40">
        <f t="shared" si="461"/>
        <v>0</v>
      </c>
    </row>
    <row r="44" spans="3:143" hidden="1">
      <c r="C44" s="29" t="s">
        <v>12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1">
        <f t="shared" si="452"/>
        <v>0</v>
      </c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1">
        <f t="shared" si="453"/>
        <v>0</v>
      </c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40">
        <f t="shared" si="454"/>
        <v>0</v>
      </c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1">
        <f t="shared" si="455"/>
        <v>0</v>
      </c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1">
        <f t="shared" si="456"/>
        <v>0</v>
      </c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40">
        <f t="shared" si="457"/>
        <v>0</v>
      </c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40">
        <f t="shared" si="458"/>
        <v>0</v>
      </c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40">
        <f t="shared" si="459"/>
        <v>0</v>
      </c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40">
        <f t="shared" si="460"/>
        <v>0</v>
      </c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40">
        <f t="shared" si="461"/>
        <v>0</v>
      </c>
    </row>
    <row r="45" spans="3:143" hidden="1">
      <c r="C45" s="29" t="s">
        <v>12</v>
      </c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1">
        <f t="shared" si="452"/>
        <v>0</v>
      </c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1">
        <f t="shared" si="453"/>
        <v>0</v>
      </c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40">
        <f t="shared" si="454"/>
        <v>0</v>
      </c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1">
        <f t="shared" si="455"/>
        <v>0</v>
      </c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1">
        <f t="shared" si="456"/>
        <v>0</v>
      </c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40">
        <f t="shared" si="457"/>
        <v>0</v>
      </c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40">
        <f t="shared" si="458"/>
        <v>0</v>
      </c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40">
        <f t="shared" si="459"/>
        <v>0</v>
      </c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40">
        <f t="shared" si="460"/>
        <v>0</v>
      </c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40">
        <f t="shared" si="461"/>
        <v>0</v>
      </c>
    </row>
    <row r="46" spans="3:143" hidden="1">
      <c r="C46" s="29" t="s">
        <v>12</v>
      </c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1">
        <f t="shared" si="452"/>
        <v>0</v>
      </c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1">
        <f t="shared" si="453"/>
        <v>0</v>
      </c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40">
        <f t="shared" si="454"/>
        <v>0</v>
      </c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1">
        <f t="shared" si="455"/>
        <v>0</v>
      </c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1">
        <f t="shared" si="456"/>
        <v>0</v>
      </c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40">
        <f t="shared" si="457"/>
        <v>0</v>
      </c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40">
        <f t="shared" si="458"/>
        <v>0</v>
      </c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40">
        <f t="shared" si="459"/>
        <v>0</v>
      </c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40">
        <f t="shared" si="460"/>
        <v>0</v>
      </c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40">
        <f t="shared" si="461"/>
        <v>0</v>
      </c>
    </row>
    <row r="47" spans="3:143" hidden="1">
      <c r="C47" s="29" t="s">
        <v>12</v>
      </c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1">
        <f t="shared" si="452"/>
        <v>0</v>
      </c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1">
        <f t="shared" si="453"/>
        <v>0</v>
      </c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40">
        <f t="shared" si="454"/>
        <v>0</v>
      </c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1">
        <f t="shared" si="455"/>
        <v>0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1">
        <f t="shared" si="456"/>
        <v>0</v>
      </c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40">
        <f t="shared" si="457"/>
        <v>0</v>
      </c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40">
        <f t="shared" si="458"/>
        <v>0</v>
      </c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40">
        <f t="shared" si="459"/>
        <v>0</v>
      </c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40">
        <f t="shared" si="460"/>
        <v>0</v>
      </c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40">
        <f t="shared" si="461"/>
        <v>0</v>
      </c>
    </row>
    <row r="48" spans="3:143" hidden="1">
      <c r="C48" s="29" t="s">
        <v>12</v>
      </c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1">
        <f t="shared" si="452"/>
        <v>0</v>
      </c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1">
        <f t="shared" si="453"/>
        <v>0</v>
      </c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40">
        <f t="shared" si="454"/>
        <v>0</v>
      </c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1">
        <f t="shared" si="455"/>
        <v>0</v>
      </c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1">
        <f t="shared" si="456"/>
        <v>0</v>
      </c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40">
        <f t="shared" si="457"/>
        <v>0</v>
      </c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40">
        <f t="shared" si="458"/>
        <v>0</v>
      </c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40">
        <f t="shared" si="459"/>
        <v>0</v>
      </c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40">
        <f t="shared" si="460"/>
        <v>0</v>
      </c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40">
        <f t="shared" si="461"/>
        <v>0</v>
      </c>
    </row>
    <row r="49" spans="3:143">
      <c r="C49" s="32" t="s">
        <v>8</v>
      </c>
      <c r="E49" s="37" cm="1">
        <f t="array" aca="1" ref="E49" ca="1">SUM(INDIRECT(ADDRESS(savings_min_row,COLUMN()) &amp; ":" &amp; ADDRESS(savings_max_row, COLUMN())))</f>
        <v>24500</v>
      </c>
      <c r="F49" s="37" cm="1">
        <f t="array" aca="1" ref="F49" ca="1">SUM(INDIRECT(ADDRESS(savings_min_row,COLUMN()) &amp; ":" &amp; ADDRESS(savings_max_row, COLUMN())))</f>
        <v>25500</v>
      </c>
      <c r="G49" s="37" cm="1">
        <f t="array" aca="1" ref="G49" ca="1">SUM(INDIRECT(ADDRESS(savings_min_row,COLUMN()) &amp; ":" &amp; ADDRESS(savings_max_row, COLUMN())))</f>
        <v>23000</v>
      </c>
      <c r="H49" s="37" cm="1">
        <f t="array" aca="1" ref="H49" ca="1">SUM(INDIRECT(ADDRESS(savings_min_row,COLUMN()) &amp; ":" &amp; ADDRESS(savings_max_row, COLUMN())))</f>
        <v>23000</v>
      </c>
      <c r="I49" s="37" cm="1">
        <f t="array" aca="1" ref="I49" ca="1">SUM(INDIRECT(ADDRESS(savings_min_row,COLUMN()) &amp; ":" &amp; ADDRESS(savings_max_row, COLUMN())))</f>
        <v>23000</v>
      </c>
      <c r="J49" s="37" cm="1">
        <f t="array" aca="1" ref="J49" ca="1">SUM(INDIRECT(ADDRESS(savings_min_row,COLUMN()) &amp; ":" &amp; ADDRESS(savings_max_row, COLUMN())))</f>
        <v>23000</v>
      </c>
      <c r="K49" s="37" cm="1">
        <f t="array" aca="1" ref="K49" ca="1">SUM(INDIRECT(ADDRESS(savings_min_row,COLUMN()) &amp; ":" &amp; ADDRESS(savings_max_row, COLUMN())))</f>
        <v>29500</v>
      </c>
      <c r="L49" s="37" cm="1">
        <f t="array" aca="1" ref="L49" ca="1">SUM(INDIRECT(ADDRESS(savings_min_row,COLUMN()) &amp; ":" &amp; ADDRESS(savings_max_row, COLUMN())))</f>
        <v>23000</v>
      </c>
      <c r="M49" s="37" cm="1">
        <f t="array" aca="1" ref="M49" ca="1">SUM(INDIRECT(ADDRESS(savings_min_row,COLUMN()) &amp; ":" &amp; ADDRESS(savings_max_row, COLUMN())))</f>
        <v>23000</v>
      </c>
      <c r="N49" s="37" cm="1">
        <f t="array" aca="1" ref="N49" ca="1">SUM(INDIRECT(ADDRESS(savings_min_row,COLUMN()) &amp; ":" &amp; ADDRESS(savings_max_row, COLUMN())))</f>
        <v>23000</v>
      </c>
      <c r="O49" s="37" cm="1">
        <f t="array" aca="1" ref="O49" ca="1">SUM(INDIRECT(ADDRESS(savings_min_row,COLUMN()) &amp; ":" &amp; ADDRESS(savings_max_row, COLUMN())))</f>
        <v>23000</v>
      </c>
      <c r="P49" s="37" cm="1">
        <f t="array" aca="1" ref="P49" ca="1">SUM(INDIRECT(ADDRESS(savings_min_row,COLUMN()) &amp; ":" &amp; ADDRESS(savings_max_row, COLUMN())))</f>
        <v>23000</v>
      </c>
      <c r="Q49" s="37" cm="1">
        <f t="array" aca="1" ref="Q49" ca="1">SUM(INDIRECT(ADDRESS(savings_min_row,COLUMN()) &amp; ":" &amp; ADDRESS(savings_max_row, COLUMN())))</f>
        <v>286500</v>
      </c>
      <c r="S49" s="37" cm="1">
        <f t="array" aca="1" ref="S49" ca="1">SUM(INDIRECT(ADDRESS(savings_min_row,COLUMN()) &amp; ":" &amp; ADDRESS(savings_max_row, COLUMN())))</f>
        <v>500</v>
      </c>
      <c r="T49" s="37" cm="1">
        <f t="array" aca="1" ref="T49" ca="1">SUM(INDIRECT(ADDRESS(savings_min_row,COLUMN()) &amp; ":" &amp; ADDRESS(savings_max_row, COLUMN())))</f>
        <v>500</v>
      </c>
      <c r="U49" s="37" cm="1">
        <f t="array" aca="1" ref="U49" ca="1">SUM(INDIRECT(ADDRESS(savings_min_row,COLUMN()) &amp; ":" &amp; ADDRESS(savings_max_row, COLUMN())))</f>
        <v>500</v>
      </c>
      <c r="V49" s="37" cm="1">
        <f t="array" aca="1" ref="V49" ca="1">SUM(INDIRECT(ADDRESS(savings_min_row,COLUMN()) &amp; ":" &amp; ADDRESS(savings_max_row, COLUMN())))</f>
        <v>500</v>
      </c>
      <c r="W49" s="37" cm="1">
        <f t="array" aca="1" ref="W49" ca="1">SUM(INDIRECT(ADDRESS(savings_min_row,COLUMN()) &amp; ":" &amp; ADDRESS(savings_max_row, COLUMN())))</f>
        <v>500</v>
      </c>
      <c r="X49" s="37" cm="1">
        <f t="array" aca="1" ref="X49" ca="1">SUM(INDIRECT(ADDRESS(savings_min_row,COLUMN()) &amp; ":" &amp; ADDRESS(savings_max_row, COLUMN())))</f>
        <v>500</v>
      </c>
      <c r="Y49" s="37" cm="1">
        <f t="array" aca="1" ref="Y49" ca="1">SUM(INDIRECT(ADDRESS(savings_min_row,COLUMN()) &amp; ":" &amp; ADDRESS(savings_max_row, COLUMN())))</f>
        <v>500</v>
      </c>
      <c r="Z49" s="37" cm="1">
        <f t="array" aca="1" ref="Z49" ca="1">SUM(INDIRECT(ADDRESS(savings_min_row,COLUMN()) &amp; ":" &amp; ADDRESS(savings_max_row, COLUMN())))</f>
        <v>500</v>
      </c>
      <c r="AA49" s="37" cm="1">
        <f t="array" aca="1" ref="AA49" ca="1">SUM(INDIRECT(ADDRESS(savings_min_row,COLUMN()) &amp; ":" &amp; ADDRESS(savings_max_row, COLUMN())))</f>
        <v>500</v>
      </c>
      <c r="AB49" s="37" cm="1">
        <f t="array" aca="1" ref="AB49" ca="1">SUM(INDIRECT(ADDRESS(savings_min_row,COLUMN()) &amp; ":" &amp; ADDRESS(savings_max_row, COLUMN())))</f>
        <v>500</v>
      </c>
      <c r="AC49" s="37" cm="1">
        <f t="array" aca="1" ref="AC49" ca="1">SUM(INDIRECT(ADDRESS(savings_min_row,COLUMN()) &amp; ":" &amp; ADDRESS(savings_max_row, COLUMN())))</f>
        <v>500</v>
      </c>
      <c r="AD49" s="37" cm="1">
        <f t="array" aca="1" ref="AD49" ca="1">SUM(INDIRECT(ADDRESS(savings_min_row,COLUMN()) &amp; ":" &amp; ADDRESS(savings_max_row, COLUMN())))</f>
        <v>500</v>
      </c>
      <c r="AE49" s="37" cm="1">
        <f t="array" aca="1" ref="AE49" ca="1">SUM(INDIRECT(ADDRESS(savings_min_row,COLUMN()) &amp; ":" &amp; ADDRESS(savings_max_row, COLUMN())))</f>
        <v>6000</v>
      </c>
      <c r="AG49" s="37" cm="1">
        <f t="array" aca="1" ref="AG49" ca="1">SUM(INDIRECT(ADDRESS(savings_min_row,COLUMN()) &amp; ":" &amp; ADDRESS(savings_max_row, COLUMN())))</f>
        <v>500</v>
      </c>
      <c r="AH49" s="37" cm="1">
        <f t="array" aca="1" ref="AH49" ca="1">SUM(INDIRECT(ADDRESS(savings_min_row,COLUMN()) &amp; ":" &amp; ADDRESS(savings_max_row, COLUMN())))</f>
        <v>500</v>
      </c>
      <c r="AI49" s="37" cm="1">
        <f t="array" aca="1" ref="AI49" ca="1">SUM(INDIRECT(ADDRESS(savings_min_row,COLUMN()) &amp; ":" &amp; ADDRESS(savings_max_row, COLUMN())))</f>
        <v>500</v>
      </c>
      <c r="AJ49" s="37" cm="1">
        <f t="array" aca="1" ref="AJ49" ca="1">SUM(INDIRECT(ADDRESS(savings_min_row,COLUMN()) &amp; ":" &amp; ADDRESS(savings_max_row, COLUMN())))</f>
        <v>500</v>
      </c>
      <c r="AK49" s="37" cm="1">
        <f t="array" aca="1" ref="AK49" ca="1">SUM(INDIRECT(ADDRESS(savings_min_row,COLUMN()) &amp; ":" &amp; ADDRESS(savings_max_row, COLUMN())))</f>
        <v>500</v>
      </c>
      <c r="AL49" s="37" cm="1">
        <f t="array" aca="1" ref="AL49" ca="1">SUM(INDIRECT(ADDRESS(savings_min_row,COLUMN()) &amp; ":" &amp; ADDRESS(savings_max_row, COLUMN())))</f>
        <v>500</v>
      </c>
      <c r="AM49" s="37" cm="1">
        <f t="array" aca="1" ref="AM49" ca="1">SUM(INDIRECT(ADDRESS(savings_min_row,COLUMN()) &amp; ":" &amp; ADDRESS(savings_max_row, COLUMN())))</f>
        <v>500</v>
      </c>
      <c r="AN49" s="37" cm="1">
        <f t="array" aca="1" ref="AN49" ca="1">SUM(INDIRECT(ADDRESS(savings_min_row,COLUMN()) &amp; ":" &amp; ADDRESS(savings_max_row, COLUMN())))</f>
        <v>500</v>
      </c>
      <c r="AO49" s="37" cm="1">
        <f t="array" aca="1" ref="AO49" ca="1">SUM(INDIRECT(ADDRESS(savings_min_row,COLUMN()) &amp; ":" &amp; ADDRESS(savings_max_row, COLUMN())))</f>
        <v>500</v>
      </c>
      <c r="AP49" s="37" cm="1">
        <f t="array" aca="1" ref="AP49" ca="1">SUM(INDIRECT(ADDRESS(savings_min_row,COLUMN()) &amp; ":" &amp; ADDRESS(savings_max_row, COLUMN())))</f>
        <v>500</v>
      </c>
      <c r="AQ49" s="37" cm="1">
        <f t="array" aca="1" ref="AQ49" ca="1">SUM(INDIRECT(ADDRESS(savings_min_row,COLUMN()) &amp; ":" &amp; ADDRESS(savings_max_row, COLUMN())))</f>
        <v>500</v>
      </c>
      <c r="AR49" s="37" cm="1">
        <f t="array" aca="1" ref="AR49" ca="1">SUM(INDIRECT(ADDRESS(savings_min_row,COLUMN()) &amp; ":" &amp; ADDRESS(savings_max_row, COLUMN())))</f>
        <v>500</v>
      </c>
      <c r="AS49" s="37" cm="1">
        <f t="array" aca="1" ref="AS49" ca="1">SUM(INDIRECT(ADDRESS(savings_min_row,COLUMN()) &amp; ":" &amp; ADDRESS(savings_max_row, COLUMN())))</f>
        <v>6000</v>
      </c>
      <c r="AU49" s="37" cm="1">
        <f t="array" aca="1" ref="AU49" ca="1">SUM(INDIRECT(ADDRESS(savings_min_row,COLUMN()) &amp; ":" &amp; ADDRESS(savings_max_row, COLUMN())))</f>
        <v>500</v>
      </c>
      <c r="AV49" s="37" cm="1">
        <f t="array" aca="1" ref="AV49" ca="1">SUM(INDIRECT(ADDRESS(savings_min_row,COLUMN()) &amp; ":" &amp; ADDRESS(savings_max_row, COLUMN())))</f>
        <v>500</v>
      </c>
      <c r="AW49" s="37" cm="1">
        <f t="array" aca="1" ref="AW49" ca="1">SUM(INDIRECT(ADDRESS(savings_min_row,COLUMN()) &amp; ":" &amp; ADDRESS(savings_max_row, COLUMN())))</f>
        <v>500</v>
      </c>
      <c r="AX49" s="37" cm="1">
        <f t="array" aca="1" ref="AX49" ca="1">SUM(INDIRECT(ADDRESS(savings_min_row,COLUMN()) &amp; ":" &amp; ADDRESS(savings_max_row, COLUMN())))</f>
        <v>500</v>
      </c>
      <c r="AY49" s="37" cm="1">
        <f t="array" aca="1" ref="AY49" ca="1">SUM(INDIRECT(ADDRESS(savings_min_row,COLUMN()) &amp; ":" &amp; ADDRESS(savings_max_row, COLUMN())))</f>
        <v>500</v>
      </c>
      <c r="AZ49" s="37" cm="1">
        <f t="array" aca="1" ref="AZ49" ca="1">SUM(INDIRECT(ADDRESS(savings_min_row,COLUMN()) &amp; ":" &amp; ADDRESS(savings_max_row, COLUMN())))</f>
        <v>500</v>
      </c>
      <c r="BA49" s="37" cm="1">
        <f t="array" aca="1" ref="BA49" ca="1">SUM(INDIRECT(ADDRESS(savings_min_row,COLUMN()) &amp; ":" &amp; ADDRESS(savings_max_row, COLUMN())))</f>
        <v>500</v>
      </c>
      <c r="BB49" s="37" cm="1">
        <f t="array" aca="1" ref="BB49" ca="1">SUM(INDIRECT(ADDRESS(savings_min_row,COLUMN()) &amp; ":" &amp; ADDRESS(savings_max_row, COLUMN())))</f>
        <v>500</v>
      </c>
      <c r="BC49" s="37" cm="1">
        <f t="array" aca="1" ref="BC49" ca="1">SUM(INDIRECT(ADDRESS(savings_min_row,COLUMN()) &amp; ":" &amp; ADDRESS(savings_max_row, COLUMN())))</f>
        <v>500</v>
      </c>
      <c r="BD49" s="37" cm="1">
        <f t="array" aca="1" ref="BD49" ca="1">SUM(INDIRECT(ADDRESS(savings_min_row,COLUMN()) &amp; ":" &amp; ADDRESS(savings_max_row, COLUMN())))</f>
        <v>500</v>
      </c>
      <c r="BE49" s="37" cm="1">
        <f t="array" aca="1" ref="BE49" ca="1">SUM(INDIRECT(ADDRESS(savings_min_row,COLUMN()) &amp; ":" &amp; ADDRESS(savings_max_row, COLUMN())))</f>
        <v>500</v>
      </c>
      <c r="BF49" s="37" cm="1">
        <f t="array" aca="1" ref="BF49" ca="1">SUM(INDIRECT(ADDRESS(savings_min_row,COLUMN()) &amp; ":" &amp; ADDRESS(savings_max_row, COLUMN())))</f>
        <v>500</v>
      </c>
      <c r="BG49" s="37" cm="1">
        <f t="array" aca="1" ref="BG49" ca="1">SUM(INDIRECT(ADDRESS(savings_min_row,COLUMN()) &amp; ":" &amp; ADDRESS(savings_max_row, COLUMN())))</f>
        <v>6000</v>
      </c>
      <c r="BI49" s="37" cm="1">
        <f t="array" aca="1" ref="BI49" ca="1">SUM(INDIRECT(ADDRESS(savings_min_row,COLUMN()) &amp; ":" &amp; ADDRESS(savings_max_row, COLUMN())))</f>
        <v>500</v>
      </c>
      <c r="BJ49" s="37" cm="1">
        <f t="array" aca="1" ref="BJ49" ca="1">SUM(INDIRECT(ADDRESS(savings_min_row,COLUMN()) &amp; ":" &amp; ADDRESS(savings_max_row, COLUMN())))</f>
        <v>500</v>
      </c>
      <c r="BK49" s="37" cm="1">
        <f t="array" aca="1" ref="BK49" ca="1">SUM(INDIRECT(ADDRESS(savings_min_row,COLUMN()) &amp; ":" &amp; ADDRESS(savings_max_row, COLUMN())))</f>
        <v>500</v>
      </c>
      <c r="BL49" s="37" cm="1">
        <f t="array" aca="1" ref="BL49" ca="1">SUM(INDIRECT(ADDRESS(savings_min_row,COLUMN()) &amp; ":" &amp; ADDRESS(savings_max_row, COLUMN())))</f>
        <v>500</v>
      </c>
      <c r="BM49" s="37" cm="1">
        <f t="array" aca="1" ref="BM49" ca="1">SUM(INDIRECT(ADDRESS(savings_min_row,COLUMN()) &amp; ":" &amp; ADDRESS(savings_max_row, COLUMN())))</f>
        <v>500</v>
      </c>
      <c r="BN49" s="37" cm="1">
        <f t="array" aca="1" ref="BN49" ca="1">SUM(INDIRECT(ADDRESS(savings_min_row,COLUMN()) &amp; ":" &amp; ADDRESS(savings_max_row, COLUMN())))</f>
        <v>500</v>
      </c>
      <c r="BO49" s="37" cm="1">
        <f t="array" aca="1" ref="BO49" ca="1">SUM(INDIRECT(ADDRESS(savings_min_row,COLUMN()) &amp; ":" &amp; ADDRESS(savings_max_row, COLUMN())))</f>
        <v>500</v>
      </c>
      <c r="BP49" s="37" cm="1">
        <f t="array" aca="1" ref="BP49" ca="1">SUM(INDIRECT(ADDRESS(savings_min_row,COLUMN()) &amp; ":" &amp; ADDRESS(savings_max_row, COLUMN())))</f>
        <v>500</v>
      </c>
      <c r="BQ49" s="37" cm="1">
        <f t="array" aca="1" ref="BQ49" ca="1">SUM(INDIRECT(ADDRESS(savings_min_row,COLUMN()) &amp; ":" &amp; ADDRESS(savings_max_row, COLUMN())))</f>
        <v>500</v>
      </c>
      <c r="BR49" s="37" cm="1">
        <f t="array" aca="1" ref="BR49" ca="1">SUM(INDIRECT(ADDRESS(savings_min_row,COLUMN()) &amp; ":" &amp; ADDRESS(savings_max_row, COLUMN())))</f>
        <v>500</v>
      </c>
      <c r="BS49" s="37" cm="1">
        <f t="array" aca="1" ref="BS49" ca="1">SUM(INDIRECT(ADDRESS(savings_min_row,COLUMN()) &amp; ":" &amp; ADDRESS(savings_max_row, COLUMN())))</f>
        <v>500</v>
      </c>
      <c r="BT49" s="37" cm="1">
        <f t="array" aca="1" ref="BT49" ca="1">SUM(INDIRECT(ADDRESS(savings_min_row,COLUMN()) &amp; ":" &amp; ADDRESS(savings_max_row, COLUMN())))</f>
        <v>500</v>
      </c>
      <c r="BU49" s="37" cm="1">
        <f t="array" aca="1" ref="BU49" ca="1">SUM(INDIRECT(ADDRESS(savings_min_row,COLUMN()) &amp; ":" &amp; ADDRESS(savings_max_row, COLUMN())))</f>
        <v>6000</v>
      </c>
      <c r="BW49" s="37" cm="1">
        <f t="array" aca="1" ref="BW49" ca="1">SUM(INDIRECT(ADDRESS(savings_min_row,COLUMN()) &amp; ":" &amp; ADDRESS(savings_max_row, COLUMN())))</f>
        <v>500</v>
      </c>
      <c r="BX49" s="37" cm="1">
        <f t="array" aca="1" ref="BX49" ca="1">SUM(INDIRECT(ADDRESS(savings_min_row,COLUMN()) &amp; ":" &amp; ADDRESS(savings_max_row, COLUMN())))</f>
        <v>500</v>
      </c>
      <c r="BY49" s="37" cm="1">
        <f t="array" aca="1" ref="BY49" ca="1">SUM(INDIRECT(ADDRESS(savings_min_row,COLUMN()) &amp; ":" &amp; ADDRESS(savings_max_row, COLUMN())))</f>
        <v>500</v>
      </c>
      <c r="BZ49" s="37" cm="1">
        <f t="array" aca="1" ref="BZ49" ca="1">SUM(INDIRECT(ADDRESS(savings_min_row,COLUMN()) &amp; ":" &amp; ADDRESS(savings_max_row, COLUMN())))</f>
        <v>500</v>
      </c>
      <c r="CA49" s="37" cm="1">
        <f t="array" aca="1" ref="CA49" ca="1">SUM(INDIRECT(ADDRESS(savings_min_row,COLUMN()) &amp; ":" &amp; ADDRESS(savings_max_row, COLUMN())))</f>
        <v>500</v>
      </c>
      <c r="CB49" s="37" cm="1">
        <f t="array" aca="1" ref="CB49" ca="1">SUM(INDIRECT(ADDRESS(savings_min_row,COLUMN()) &amp; ":" &amp; ADDRESS(savings_max_row, COLUMN())))</f>
        <v>500</v>
      </c>
      <c r="CC49" s="37" cm="1">
        <f t="array" aca="1" ref="CC49" ca="1">SUM(INDIRECT(ADDRESS(savings_min_row,COLUMN()) &amp; ":" &amp; ADDRESS(savings_max_row, COLUMN())))</f>
        <v>500</v>
      </c>
      <c r="CD49" s="37" cm="1">
        <f t="array" aca="1" ref="CD49" ca="1">SUM(INDIRECT(ADDRESS(savings_min_row,COLUMN()) &amp; ":" &amp; ADDRESS(savings_max_row, COLUMN())))</f>
        <v>500</v>
      </c>
      <c r="CE49" s="37" cm="1">
        <f t="array" aca="1" ref="CE49" ca="1">SUM(INDIRECT(ADDRESS(savings_min_row,COLUMN()) &amp; ":" &amp; ADDRESS(savings_max_row, COLUMN())))</f>
        <v>500</v>
      </c>
      <c r="CF49" s="37" cm="1">
        <f t="array" aca="1" ref="CF49" ca="1">SUM(INDIRECT(ADDRESS(savings_min_row,COLUMN()) &amp; ":" &amp; ADDRESS(savings_max_row, COLUMN())))</f>
        <v>500</v>
      </c>
      <c r="CG49" s="37" cm="1">
        <f t="array" aca="1" ref="CG49" ca="1">SUM(INDIRECT(ADDRESS(savings_min_row,COLUMN()) &amp; ":" &amp; ADDRESS(savings_max_row, COLUMN())))</f>
        <v>500</v>
      </c>
      <c r="CH49" s="37" cm="1">
        <f t="array" aca="1" ref="CH49" ca="1">SUM(INDIRECT(ADDRESS(savings_min_row,COLUMN()) &amp; ":" &amp; ADDRESS(savings_max_row, COLUMN())))</f>
        <v>500</v>
      </c>
      <c r="CI49" s="37" cm="1">
        <f t="array" aca="1" ref="CI49" ca="1">SUM(INDIRECT(ADDRESS(savings_min_row,COLUMN()) &amp; ":" &amp; ADDRESS(savings_max_row, COLUMN())))</f>
        <v>6000</v>
      </c>
      <c r="CK49" s="37" cm="1">
        <f t="array" aca="1" ref="CK49" ca="1">SUM(INDIRECT(ADDRESS(savings_min_row,COLUMN()) &amp; ":" &amp; ADDRESS(savings_max_row, COLUMN())))</f>
        <v>500</v>
      </c>
      <c r="CL49" s="37" cm="1">
        <f t="array" aca="1" ref="CL49" ca="1">SUM(INDIRECT(ADDRESS(savings_min_row,COLUMN()) &amp; ":" &amp; ADDRESS(savings_max_row, COLUMN())))</f>
        <v>500</v>
      </c>
      <c r="CM49" s="37" cm="1">
        <f t="array" aca="1" ref="CM49" ca="1">SUM(INDIRECT(ADDRESS(savings_min_row,COLUMN()) &amp; ":" &amp; ADDRESS(savings_max_row, COLUMN())))</f>
        <v>500</v>
      </c>
      <c r="CN49" s="37" cm="1">
        <f t="array" aca="1" ref="CN49" ca="1">SUM(INDIRECT(ADDRESS(savings_min_row,COLUMN()) &amp; ":" &amp; ADDRESS(savings_max_row, COLUMN())))</f>
        <v>500</v>
      </c>
      <c r="CO49" s="37" cm="1">
        <f t="array" aca="1" ref="CO49" ca="1">SUM(INDIRECT(ADDRESS(savings_min_row,COLUMN()) &amp; ":" &amp; ADDRESS(savings_max_row, COLUMN())))</f>
        <v>500</v>
      </c>
      <c r="CP49" s="37" cm="1">
        <f t="array" aca="1" ref="CP49" ca="1">SUM(INDIRECT(ADDRESS(savings_min_row,COLUMN()) &amp; ":" &amp; ADDRESS(savings_max_row, COLUMN())))</f>
        <v>500</v>
      </c>
      <c r="CQ49" s="37" cm="1">
        <f t="array" aca="1" ref="CQ49" ca="1">SUM(INDIRECT(ADDRESS(savings_min_row,COLUMN()) &amp; ":" &amp; ADDRESS(savings_max_row, COLUMN())))</f>
        <v>500</v>
      </c>
      <c r="CR49" s="37" cm="1">
        <f t="array" aca="1" ref="CR49" ca="1">SUM(INDIRECT(ADDRESS(savings_min_row,COLUMN()) &amp; ":" &amp; ADDRESS(savings_max_row, COLUMN())))</f>
        <v>500</v>
      </c>
      <c r="CS49" s="37" cm="1">
        <f t="array" aca="1" ref="CS49" ca="1">SUM(INDIRECT(ADDRESS(savings_min_row,COLUMN()) &amp; ":" &amp; ADDRESS(savings_max_row, COLUMN())))</f>
        <v>500</v>
      </c>
      <c r="CT49" s="37" cm="1">
        <f t="array" aca="1" ref="CT49" ca="1">SUM(INDIRECT(ADDRESS(savings_min_row,COLUMN()) &amp; ":" &amp; ADDRESS(savings_max_row, COLUMN())))</f>
        <v>500</v>
      </c>
      <c r="CU49" s="37" cm="1">
        <f t="array" aca="1" ref="CU49" ca="1">SUM(INDIRECT(ADDRESS(savings_min_row,COLUMN()) &amp; ":" &amp; ADDRESS(savings_max_row, COLUMN())))</f>
        <v>500</v>
      </c>
      <c r="CV49" s="37" cm="1">
        <f t="array" aca="1" ref="CV49" ca="1">SUM(INDIRECT(ADDRESS(savings_min_row,COLUMN()) &amp; ":" &amp; ADDRESS(savings_max_row, COLUMN())))</f>
        <v>500</v>
      </c>
      <c r="CW49" s="37" cm="1">
        <f t="array" aca="1" ref="CW49" ca="1">SUM(INDIRECT(ADDRESS(savings_min_row,COLUMN()) &amp; ":" &amp; ADDRESS(savings_max_row, COLUMN())))</f>
        <v>6000</v>
      </c>
      <c r="CY49" s="37" cm="1">
        <f t="array" aca="1" ref="CY49" ca="1">SUM(INDIRECT(ADDRESS(savings_min_row,COLUMN()) &amp; ":" &amp; ADDRESS(savings_max_row, COLUMN())))</f>
        <v>500</v>
      </c>
      <c r="CZ49" s="37" cm="1">
        <f t="array" aca="1" ref="CZ49" ca="1">SUM(INDIRECT(ADDRESS(savings_min_row,COLUMN()) &amp; ":" &amp; ADDRESS(savings_max_row, COLUMN())))</f>
        <v>500</v>
      </c>
      <c r="DA49" s="37" cm="1">
        <f t="array" aca="1" ref="DA49" ca="1">SUM(INDIRECT(ADDRESS(savings_min_row,COLUMN()) &amp; ":" &amp; ADDRESS(savings_max_row, COLUMN())))</f>
        <v>500</v>
      </c>
      <c r="DB49" s="37" cm="1">
        <f t="array" aca="1" ref="DB49" ca="1">SUM(INDIRECT(ADDRESS(savings_min_row,COLUMN()) &amp; ":" &amp; ADDRESS(savings_max_row, COLUMN())))</f>
        <v>500</v>
      </c>
      <c r="DC49" s="37" cm="1">
        <f t="array" aca="1" ref="DC49" ca="1">SUM(INDIRECT(ADDRESS(savings_min_row,COLUMN()) &amp; ":" &amp; ADDRESS(savings_max_row, COLUMN())))</f>
        <v>500</v>
      </c>
      <c r="DD49" s="37" cm="1">
        <f t="array" aca="1" ref="DD49" ca="1">SUM(INDIRECT(ADDRESS(savings_min_row,COLUMN()) &amp; ":" &amp; ADDRESS(savings_max_row, COLUMN())))</f>
        <v>500</v>
      </c>
      <c r="DE49" s="37" cm="1">
        <f t="array" aca="1" ref="DE49" ca="1">SUM(INDIRECT(ADDRESS(savings_min_row,COLUMN()) &amp; ":" &amp; ADDRESS(savings_max_row, COLUMN())))</f>
        <v>500</v>
      </c>
      <c r="DF49" s="37" cm="1">
        <f t="array" aca="1" ref="DF49" ca="1">SUM(INDIRECT(ADDRESS(savings_min_row,COLUMN()) &amp; ":" &amp; ADDRESS(savings_max_row, COLUMN())))</f>
        <v>500</v>
      </c>
      <c r="DG49" s="37" cm="1">
        <f t="array" aca="1" ref="DG49" ca="1">SUM(INDIRECT(ADDRESS(savings_min_row,COLUMN()) &amp; ":" &amp; ADDRESS(savings_max_row, COLUMN())))</f>
        <v>500</v>
      </c>
      <c r="DH49" s="37" cm="1">
        <f t="array" aca="1" ref="DH49" ca="1">SUM(INDIRECT(ADDRESS(savings_min_row,COLUMN()) &amp; ":" &amp; ADDRESS(savings_max_row, COLUMN())))</f>
        <v>500</v>
      </c>
      <c r="DI49" s="37" cm="1">
        <f t="array" aca="1" ref="DI49" ca="1">SUM(INDIRECT(ADDRESS(savings_min_row,COLUMN()) &amp; ":" &amp; ADDRESS(savings_max_row, COLUMN())))</f>
        <v>500</v>
      </c>
      <c r="DJ49" s="37" cm="1">
        <f t="array" aca="1" ref="DJ49" ca="1">SUM(INDIRECT(ADDRESS(savings_min_row,COLUMN()) &amp; ":" &amp; ADDRESS(savings_max_row, COLUMN())))</f>
        <v>500</v>
      </c>
      <c r="DK49" s="37" cm="1">
        <f t="array" aca="1" ref="DK49" ca="1">SUM(INDIRECT(ADDRESS(savings_min_row,COLUMN()) &amp; ":" &amp; ADDRESS(savings_max_row, COLUMN())))</f>
        <v>6000</v>
      </c>
      <c r="DM49" s="37" cm="1">
        <f t="array" aca="1" ref="DM49" ca="1">SUM(INDIRECT(ADDRESS(savings_min_row,COLUMN()) &amp; ":" &amp; ADDRESS(savings_max_row, COLUMN())))</f>
        <v>500</v>
      </c>
      <c r="DN49" s="37" cm="1">
        <f t="array" aca="1" ref="DN49" ca="1">SUM(INDIRECT(ADDRESS(savings_min_row,COLUMN()) &amp; ":" &amp; ADDRESS(savings_max_row, COLUMN())))</f>
        <v>500</v>
      </c>
      <c r="DO49" s="37" cm="1">
        <f t="array" aca="1" ref="DO49" ca="1">SUM(INDIRECT(ADDRESS(savings_min_row,COLUMN()) &amp; ":" &amp; ADDRESS(savings_max_row, COLUMN())))</f>
        <v>500</v>
      </c>
      <c r="DP49" s="37" cm="1">
        <f t="array" aca="1" ref="DP49" ca="1">SUM(INDIRECT(ADDRESS(savings_min_row,COLUMN()) &amp; ":" &amp; ADDRESS(savings_max_row, COLUMN())))</f>
        <v>500</v>
      </c>
      <c r="DQ49" s="37" cm="1">
        <f t="array" aca="1" ref="DQ49" ca="1">SUM(INDIRECT(ADDRESS(savings_min_row,COLUMN()) &amp; ":" &amp; ADDRESS(savings_max_row, COLUMN())))</f>
        <v>500</v>
      </c>
      <c r="DR49" s="37" cm="1">
        <f t="array" aca="1" ref="DR49" ca="1">SUM(INDIRECT(ADDRESS(savings_min_row,COLUMN()) &amp; ":" &amp; ADDRESS(savings_max_row, COLUMN())))</f>
        <v>500</v>
      </c>
      <c r="DS49" s="37" cm="1">
        <f t="array" aca="1" ref="DS49" ca="1">SUM(INDIRECT(ADDRESS(savings_min_row,COLUMN()) &amp; ":" &amp; ADDRESS(savings_max_row, COLUMN())))</f>
        <v>500</v>
      </c>
      <c r="DT49" s="37" cm="1">
        <f t="array" aca="1" ref="DT49" ca="1">SUM(INDIRECT(ADDRESS(savings_min_row,COLUMN()) &amp; ":" &amp; ADDRESS(savings_max_row, COLUMN())))</f>
        <v>500</v>
      </c>
      <c r="DU49" s="37" cm="1">
        <f t="array" aca="1" ref="DU49" ca="1">SUM(INDIRECT(ADDRESS(savings_min_row,COLUMN()) &amp; ":" &amp; ADDRESS(savings_max_row, COLUMN())))</f>
        <v>500</v>
      </c>
      <c r="DV49" s="37" cm="1">
        <f t="array" aca="1" ref="DV49" ca="1">SUM(INDIRECT(ADDRESS(savings_min_row,COLUMN()) &amp; ":" &amp; ADDRESS(savings_max_row, COLUMN())))</f>
        <v>500</v>
      </c>
      <c r="DW49" s="37" cm="1">
        <f t="array" aca="1" ref="DW49" ca="1">SUM(INDIRECT(ADDRESS(savings_min_row,COLUMN()) &amp; ":" &amp; ADDRESS(savings_max_row, COLUMN())))</f>
        <v>500</v>
      </c>
      <c r="DX49" s="37" cm="1">
        <f t="array" aca="1" ref="DX49" ca="1">SUM(INDIRECT(ADDRESS(savings_min_row,COLUMN()) &amp; ":" &amp; ADDRESS(savings_max_row, COLUMN())))</f>
        <v>500</v>
      </c>
      <c r="DY49" s="37" cm="1">
        <f t="array" aca="1" ref="DY49" ca="1">SUM(INDIRECT(ADDRESS(savings_min_row,COLUMN()) &amp; ":" &amp; ADDRESS(savings_max_row, COLUMN())))</f>
        <v>6000</v>
      </c>
      <c r="EA49" s="37" cm="1">
        <f t="array" aca="1" ref="EA49" ca="1">SUM(INDIRECT(ADDRESS(savings_min_row,COLUMN()) &amp; ":" &amp; ADDRESS(savings_max_row, COLUMN())))</f>
        <v>500</v>
      </c>
      <c r="EB49" s="37" cm="1">
        <f t="array" aca="1" ref="EB49" ca="1">SUM(INDIRECT(ADDRESS(savings_min_row,COLUMN()) &amp; ":" &amp; ADDRESS(savings_max_row, COLUMN())))</f>
        <v>500</v>
      </c>
      <c r="EC49" s="37" cm="1">
        <f t="array" aca="1" ref="EC49" ca="1">SUM(INDIRECT(ADDRESS(savings_min_row,COLUMN()) &amp; ":" &amp; ADDRESS(savings_max_row, COLUMN())))</f>
        <v>500</v>
      </c>
      <c r="ED49" s="37" cm="1">
        <f t="array" aca="1" ref="ED49" ca="1">SUM(INDIRECT(ADDRESS(savings_min_row,COLUMN()) &amp; ":" &amp; ADDRESS(savings_max_row, COLUMN())))</f>
        <v>500</v>
      </c>
      <c r="EE49" s="37" cm="1">
        <f t="array" aca="1" ref="EE49" ca="1">SUM(INDIRECT(ADDRESS(savings_min_row,COLUMN()) &amp; ":" &amp; ADDRESS(savings_max_row, COLUMN())))</f>
        <v>500</v>
      </c>
      <c r="EF49" s="37" cm="1">
        <f t="array" aca="1" ref="EF49" ca="1">SUM(INDIRECT(ADDRESS(savings_min_row,COLUMN()) &amp; ":" &amp; ADDRESS(savings_max_row, COLUMN())))</f>
        <v>500</v>
      </c>
      <c r="EG49" s="37" cm="1">
        <f t="array" aca="1" ref="EG49" ca="1">SUM(INDIRECT(ADDRESS(savings_min_row,COLUMN()) &amp; ":" &amp; ADDRESS(savings_max_row, COLUMN())))</f>
        <v>500</v>
      </c>
      <c r="EH49" s="37" cm="1">
        <f t="array" aca="1" ref="EH49" ca="1">SUM(INDIRECT(ADDRESS(savings_min_row,COLUMN()) &amp; ":" &amp; ADDRESS(savings_max_row, COLUMN())))</f>
        <v>500</v>
      </c>
      <c r="EI49" s="37" cm="1">
        <f t="array" aca="1" ref="EI49" ca="1">SUM(INDIRECT(ADDRESS(savings_min_row,COLUMN()) &amp; ":" &amp; ADDRESS(savings_max_row, COLUMN())))</f>
        <v>500</v>
      </c>
      <c r="EJ49" s="37" cm="1">
        <f t="array" aca="1" ref="EJ49" ca="1">SUM(INDIRECT(ADDRESS(savings_min_row,COLUMN()) &amp; ":" &amp; ADDRESS(savings_max_row, COLUMN())))</f>
        <v>500</v>
      </c>
      <c r="EK49" s="37" cm="1">
        <f t="array" aca="1" ref="EK49" ca="1">SUM(INDIRECT(ADDRESS(savings_min_row,COLUMN()) &amp; ":" &amp; ADDRESS(savings_max_row, COLUMN())))</f>
        <v>500</v>
      </c>
      <c r="EL49" s="37" cm="1">
        <f t="array" aca="1" ref="EL49" ca="1">SUM(INDIRECT(ADDRESS(savings_min_row,COLUMN()) &amp; ":" &amp; ADDRESS(savings_max_row, COLUMN())))</f>
        <v>500</v>
      </c>
      <c r="EM49" s="37" cm="1">
        <f t="array" aca="1" ref="EM49" ca="1">SUM(INDIRECT(ADDRESS(savings_min_row,COLUMN()) &amp; ":" &amp; ADDRESS(savings_max_row, COLUMN())))</f>
        <v>6000</v>
      </c>
    </row>
  </sheetData>
  <sheetProtection selectLockedCells="1" selectUnlockedCells="1"/>
  <mergeCells count="11">
    <mergeCell ref="S5:AE5"/>
    <mergeCell ref="A1:XFD3"/>
    <mergeCell ref="AG5:AS5"/>
    <mergeCell ref="AU5:BG5"/>
    <mergeCell ref="BI5:BU5"/>
    <mergeCell ref="BW5:CI5"/>
    <mergeCell ref="CK5:CW5"/>
    <mergeCell ref="CY5:DK5"/>
    <mergeCell ref="DM5:DY5"/>
    <mergeCell ref="EA5:EM5"/>
    <mergeCell ref="E5:Q5"/>
  </mergeCells>
  <conditionalFormatting sqref="C10:C12 E10:Q19 S10:AE19 AG10:AS19 AU10:BG19 BI10:BU19 BW10:CI19 CK10:CW19 CY10:DK19 DM10:DY19 EA10:EM19">
    <cfRule type="expression" dxfId="5" priority="6">
      <formula>ROW(A10)&lt;=income_max_row</formula>
    </cfRule>
  </conditionalFormatting>
  <conditionalFormatting sqref="C23:C31 E23:Q35 S23:AE35 AG23:AS35 AU23:BG35 BI23:BU35 BW23:CI35 CK23:CW35 CY23:DK35 DM23:DY35 EA23:EM35">
    <cfRule type="expression" dxfId="4" priority="5">
      <formula>ROW(A23)&lt;=expenses_max_row</formula>
    </cfRule>
  </conditionalFormatting>
  <conditionalFormatting sqref="C39:C43 E39:Q48 S39:AE48 AG39:AS48 AU39:BG48 BI39:BU48 BW39:CI48 CK39:CW48 CY39:DK48 DM39:DY48 EA39:EM48">
    <cfRule type="expression" dxfId="3" priority="4">
      <formula>ROW(A39)&lt;=savings_max_row</formula>
    </cfRule>
  </conditionalFormatting>
  <conditionalFormatting sqref="E6:Q7 S6:AE7 AG6:AS7 AU6:BG7 BI6:BU7 BW6:CI7 CK6:CW7 CY6:DK7 DM6:DY7 EA6:EM7">
    <cfRule type="expression" dxfId="2" priority="1" stopIfTrue="1">
      <formula>AND(E$20=0, E$36=0, E$49=0)</formula>
    </cfRule>
    <cfRule type="expression" dxfId="1" priority="2" stopIfTrue="1">
      <formula>E$7=0</formula>
    </cfRule>
    <cfRule type="expression" dxfId="0" priority="3">
      <formula>E$7&lt;0</formula>
    </cfRule>
  </conditionalFormatting>
  <pageMargins left="0.7" right="0.7" top="0.75" bottom="0.75" header="0.3" footer="0.3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7201A-9C98-487A-9454-A30241655D10}">
  <dimension ref="A3:B51"/>
  <sheetViews>
    <sheetView showGridLines="0" topLeftCell="A34" workbookViewId="0">
      <selection activeCell="B46" sqref="B46"/>
    </sheetView>
  </sheetViews>
  <sheetFormatPr defaultRowHeight="14.4"/>
  <cols>
    <col min="1" max="1" width="70.109375" customWidth="1"/>
    <col min="2" max="2" width="53.33203125" customWidth="1"/>
  </cols>
  <sheetData>
    <row r="3" spans="1:2" ht="21">
      <c r="A3" s="9" t="s">
        <v>32</v>
      </c>
    </row>
    <row r="4" spans="1:2" ht="6" customHeight="1"/>
    <row r="5" spans="1:2" ht="18">
      <c r="A5" s="10" t="s">
        <v>30</v>
      </c>
    </row>
    <row r="7" spans="1:2" ht="21">
      <c r="A7" s="9" t="s">
        <v>31</v>
      </c>
    </row>
    <row r="8" spans="1:2" ht="9" customHeight="1"/>
    <row r="9" spans="1:2" ht="78">
      <c r="A9" s="12" t="s">
        <v>61</v>
      </c>
    </row>
    <row r="11" spans="1:2" ht="21">
      <c r="A11" s="13" t="s">
        <v>33</v>
      </c>
    </row>
    <row r="12" spans="1:2" ht="6.6" customHeight="1"/>
    <row r="13" spans="1:2" ht="18">
      <c r="A13" s="10" t="s">
        <v>34</v>
      </c>
      <c r="B13" s="11"/>
    </row>
    <row r="14" spans="1:2" ht="5.4" customHeight="1">
      <c r="A14" s="15"/>
    </row>
    <row r="15" spans="1:2" ht="18">
      <c r="A15" s="10" t="s">
        <v>35</v>
      </c>
      <c r="B15" s="11"/>
    </row>
    <row r="16" spans="1:2">
      <c r="A16" s="15"/>
    </row>
    <row r="17" spans="1:2" ht="21">
      <c r="A17" s="13" t="s">
        <v>36</v>
      </c>
    </row>
    <row r="18" spans="1:2" ht="9" customHeight="1"/>
    <row r="19" spans="1:2" ht="18">
      <c r="A19" s="16" t="s">
        <v>37</v>
      </c>
    </row>
    <row r="20" spans="1:2" ht="15.6">
      <c r="A20" s="18" t="s">
        <v>39</v>
      </c>
    </row>
    <row r="21" spans="1:2" ht="15.6">
      <c r="A21" s="18" t="s">
        <v>38</v>
      </c>
    </row>
    <row r="23" spans="1:2" ht="18">
      <c r="A23" s="16" t="s">
        <v>40</v>
      </c>
    </row>
    <row r="24" spans="1:2" ht="6.6" customHeight="1"/>
    <row r="25" spans="1:2" ht="13.2" customHeight="1">
      <c r="A25" s="17" t="s">
        <v>41</v>
      </c>
    </row>
    <row r="26" spans="1:2" ht="4.8" customHeight="1"/>
    <row r="27" spans="1:2" ht="15.6">
      <c r="A27" s="19" t="s">
        <v>42</v>
      </c>
      <c r="B27" s="11"/>
    </row>
    <row r="28" spans="1:2" ht="15.6">
      <c r="A28" s="19" t="s">
        <v>43</v>
      </c>
      <c r="B28" s="11"/>
    </row>
    <row r="29" spans="1:2" ht="15.6">
      <c r="A29" s="19" t="s">
        <v>62</v>
      </c>
      <c r="B29" s="11"/>
    </row>
    <row r="31" spans="1:2" ht="18">
      <c r="A31" s="14" t="s">
        <v>63</v>
      </c>
      <c r="B31" s="10"/>
    </row>
    <row r="32" spans="1:2" ht="18">
      <c r="A32" s="20" t="s">
        <v>44</v>
      </c>
      <c r="B32" s="10"/>
    </row>
    <row r="33" spans="1:2" ht="18">
      <c r="A33" s="20" t="s">
        <v>45</v>
      </c>
      <c r="B33" s="10"/>
    </row>
    <row r="34" spans="1:2" ht="18">
      <c r="A34" s="14" t="s">
        <v>64</v>
      </c>
      <c r="B34" s="10"/>
    </row>
    <row r="36" spans="1:2" ht="21">
      <c r="A36" s="13" t="s">
        <v>46</v>
      </c>
    </row>
    <row r="38" spans="1:2" ht="27.6" customHeight="1">
      <c r="A38" s="22" t="s">
        <v>47</v>
      </c>
      <c r="B38" s="22" t="s">
        <v>48</v>
      </c>
    </row>
    <row r="39" spans="1:2" ht="21.6" customHeight="1">
      <c r="A39" s="21" t="s">
        <v>49</v>
      </c>
      <c r="B39" s="21" t="s">
        <v>50</v>
      </c>
    </row>
    <row r="40" spans="1:2" ht="21.6" customHeight="1">
      <c r="A40" s="21" t="s">
        <v>51</v>
      </c>
      <c r="B40" s="21" t="s">
        <v>52</v>
      </c>
    </row>
    <row r="41" spans="1:2" ht="21.6" customHeight="1">
      <c r="A41" s="21" t="s">
        <v>53</v>
      </c>
      <c r="B41" s="21" t="s">
        <v>54</v>
      </c>
    </row>
    <row r="42" spans="1:2" ht="21.6" customHeight="1">
      <c r="A42" s="21" t="s">
        <v>55</v>
      </c>
      <c r="B42" s="21" t="s">
        <v>56</v>
      </c>
    </row>
    <row r="43" spans="1:2" ht="21.6" customHeight="1">
      <c r="A43" s="21" t="s">
        <v>57</v>
      </c>
      <c r="B43" s="21" t="s">
        <v>65</v>
      </c>
    </row>
    <row r="45" spans="1:2" ht="21">
      <c r="A45" s="13" t="s">
        <v>66</v>
      </c>
    </row>
    <row r="46" spans="1:2">
      <c r="A46" s="15"/>
    </row>
    <row r="47" spans="1:2" ht="15.6">
      <c r="A47" s="23" t="s">
        <v>59</v>
      </c>
    </row>
    <row r="48" spans="1:2" ht="2.4" customHeight="1">
      <c r="A48" s="24"/>
    </row>
    <row r="49" spans="1:1" ht="15.6">
      <c r="A49" s="23" t="s">
        <v>60</v>
      </c>
    </row>
    <row r="50" spans="1:1" ht="3" customHeight="1">
      <c r="A50" s="24"/>
    </row>
    <row r="51" spans="1:1" ht="15.6">
      <c r="A51" s="2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Setting</vt:lpstr>
      <vt:lpstr>Budget Planning</vt:lpstr>
      <vt:lpstr>Project Overview</vt:lpstr>
      <vt:lpstr>Starting_Year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Anvay Gulwe</dc:creator>
  <cp:lastModifiedBy>Anvay Gulwe</cp:lastModifiedBy>
  <dcterms:created xsi:type="dcterms:W3CDTF">2025-07-18T14:33:11Z</dcterms:created>
  <dcterms:modified xsi:type="dcterms:W3CDTF">2025-08-05T14:29:25Z</dcterms:modified>
</cp:coreProperties>
</file>