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2.xml" ContentType="application/vnd.openxmlformats-officedocument.drawing+xml"/>
  <Override PartName="/xl/comments2.xml" ContentType="application/vnd.openxmlformats-officedocument.spreadsheetml.comments+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tables/table1.xml" ContentType="application/vnd.openxmlformats-officedocument.spreadsheetml.table+xml"/>
  <Override PartName="/xl/comments3.xml" ContentType="application/vnd.openxmlformats-officedocument.spreadsheetml.comments+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codeName="ThisWorkbook"/>
  <mc:AlternateContent xmlns:mc="http://schemas.openxmlformats.org/markup-compatibility/2006">
    <mc:Choice Requires="x15">
      <x15ac:absPath xmlns:x15ac="http://schemas.microsoft.com/office/spreadsheetml/2010/11/ac" url="D:\Excel Portfolio\"/>
    </mc:Choice>
  </mc:AlternateContent>
  <xr:revisionPtr revIDLastSave="0" documentId="13_ncr:1_{E2E17B27-5F28-4D4D-B690-D3486C0A8885}" xr6:coauthVersionLast="47" xr6:coauthVersionMax="47" xr10:uidLastSave="{00000000-0000-0000-0000-000000000000}"/>
  <bookViews>
    <workbookView xWindow="-108" yWindow="-108" windowWidth="23256" windowHeight="12456" xr2:uid="{00000000-000D-0000-FFFF-FFFF00000000}"/>
  </bookViews>
  <sheets>
    <sheet name="One Page Profile" sheetId="7" r:id="rId1"/>
    <sheet name="Raw Share Price" sheetId="9" r:id="rId2"/>
    <sheet name="Input_Sheet" sheetId="8" r:id="rId3"/>
    <sheet name="Profit &amp; Loss" sheetId="1" r:id="rId4"/>
    <sheet name="Quarters" sheetId="3" r:id="rId5"/>
    <sheet name="Balance Sheet" sheetId="2" r:id="rId6"/>
    <sheet name="Cash Flow" sheetId="4" r:id="rId7"/>
    <sheet name="Customization" sheetId="5" r:id="rId8"/>
    <sheet name="Data Sheet" sheetId="6" r:id="rId9"/>
  </sheets>
  <definedNames>
    <definedName name="_xlnm._FilterDatabase" localSheetId="1" hidden="1">'Raw Share Price'!$B$2:$D$1250</definedName>
    <definedName name="UPDATE">'Data Sheet'!$E$1</definedName>
  </definedName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K50" i="7" l="1"/>
  <c r="K47" i="7"/>
  <c r="K48" i="7"/>
  <c r="K46" i="7"/>
  <c r="K45" i="7"/>
  <c r="K44" i="7"/>
  <c r="G1251" i="9"/>
  <c r="F34" i="7"/>
  <c r="F37" i="7"/>
  <c r="E40" i="7"/>
  <c r="E38" i="7"/>
  <c r="E31" i="7"/>
  <c r="E32" i="7"/>
  <c r="E33" i="7"/>
  <c r="E34" i="7"/>
  <c r="E35" i="7"/>
  <c r="E36" i="7"/>
  <c r="E37" i="7"/>
  <c r="E30" i="7"/>
  <c r="C40" i="7"/>
  <c r="C38" i="7"/>
  <c r="C37" i="7"/>
  <c r="C34" i="7"/>
  <c r="C35" i="7"/>
  <c r="C36" i="7"/>
  <c r="C31" i="7"/>
  <c r="C32" i="7"/>
  <c r="C33" i="7"/>
  <c r="C30" i="7"/>
  <c r="B31" i="7"/>
  <c r="B32" i="7"/>
  <c r="B33" i="7"/>
  <c r="B34" i="7"/>
  <c r="B35" i="7"/>
  <c r="B36" i="7"/>
  <c r="B37" i="7"/>
  <c r="B38" i="7"/>
  <c r="B40" i="7"/>
  <c r="B30" i="7"/>
  <c r="F28" i="7"/>
  <c r="E28" i="7"/>
  <c r="C28" i="7"/>
  <c r="I1247" i="9"/>
  <c r="F40" i="7" s="1"/>
  <c r="I1246" i="9"/>
  <c r="F38" i="7" s="1"/>
  <c r="I1245" i="9"/>
  <c r="I1244" i="9"/>
  <c r="F36" i="7" s="1"/>
  <c r="I1243" i="9"/>
  <c r="F35" i="7" s="1"/>
  <c r="I1242" i="9"/>
  <c r="I1241" i="9"/>
  <c r="F33" i="7" s="1"/>
  <c r="I1240" i="9"/>
  <c r="F32" i="7" s="1"/>
  <c r="I1239" i="9"/>
  <c r="F31" i="7" s="1"/>
  <c r="I1238" i="9"/>
  <c r="F30" i="7" s="1"/>
  <c r="C23" i="2"/>
  <c r="G26" i="7"/>
  <c r="F26" i="7"/>
  <c r="E26" i="7"/>
  <c r="D26" i="7"/>
  <c r="C26" i="7"/>
  <c r="G25" i="7"/>
  <c r="F25" i="7"/>
  <c r="E25" i="7"/>
  <c r="D25" i="7"/>
  <c r="C25" i="7"/>
  <c r="G24" i="7"/>
  <c r="F24" i="7"/>
  <c r="E24" i="7"/>
  <c r="D24" i="7"/>
  <c r="C24" i="7"/>
  <c r="G23" i="7"/>
  <c r="F23" i="7"/>
  <c r="E23" i="7"/>
  <c r="D23" i="7"/>
  <c r="C23" i="7"/>
  <c r="G22" i="7"/>
  <c r="F22" i="7"/>
  <c r="E22" i="7"/>
  <c r="D22" i="7"/>
  <c r="C22" i="7"/>
  <c r="D21" i="7"/>
  <c r="E21" i="7"/>
  <c r="F21" i="7"/>
  <c r="G21" i="7"/>
  <c r="C21" i="7"/>
  <c r="C49" i="1"/>
  <c r="D49" i="1"/>
  <c r="E49" i="1"/>
  <c r="F49" i="1"/>
  <c r="G49" i="1"/>
  <c r="H49" i="1"/>
  <c r="I49" i="1"/>
  <c r="J49" i="1"/>
  <c r="K49" i="1"/>
  <c r="B49" i="1"/>
  <c r="K26" i="2"/>
  <c r="J26" i="2"/>
  <c r="I26" i="2"/>
  <c r="H26" i="2"/>
  <c r="G26" i="2"/>
  <c r="F26" i="2"/>
  <c r="E26" i="2"/>
  <c r="D26" i="2"/>
  <c r="C26" i="2"/>
  <c r="B26" i="2"/>
  <c r="B46" i="1"/>
  <c r="B47" i="1"/>
  <c r="K47" i="1"/>
  <c r="J47" i="1"/>
  <c r="I47" i="1"/>
  <c r="H47" i="1"/>
  <c r="G47" i="1"/>
  <c r="F47" i="1"/>
  <c r="E47" i="1"/>
  <c r="D47" i="1"/>
  <c r="C47" i="1"/>
  <c r="G44" i="1"/>
  <c r="F44" i="1"/>
  <c r="K43" i="1"/>
  <c r="J43" i="1"/>
  <c r="I43" i="1"/>
  <c r="I44" i="1" s="1"/>
  <c r="H43" i="1"/>
  <c r="G43" i="1"/>
  <c r="F43" i="1"/>
  <c r="E43" i="1"/>
  <c r="D43" i="1"/>
  <c r="C43" i="1"/>
  <c r="B43" i="1"/>
  <c r="K42" i="1"/>
  <c r="K44" i="1" s="1"/>
  <c r="J42" i="1"/>
  <c r="J44" i="1" s="1"/>
  <c r="I42" i="1"/>
  <c r="H42" i="1"/>
  <c r="G42" i="1"/>
  <c r="F42" i="1"/>
  <c r="E42" i="1"/>
  <c r="D42" i="1"/>
  <c r="C42" i="1"/>
  <c r="C44" i="1" s="1"/>
  <c r="B42" i="1"/>
  <c r="B44" i="1" s="1"/>
  <c r="K41" i="1"/>
  <c r="J41" i="1"/>
  <c r="I41" i="1"/>
  <c r="H41" i="1"/>
  <c r="H44" i="1" s="1"/>
  <c r="G41" i="1"/>
  <c r="F41" i="1"/>
  <c r="E41" i="1"/>
  <c r="E44" i="1" s="1"/>
  <c r="D41" i="1"/>
  <c r="D44" i="1" s="1"/>
  <c r="C41" i="1"/>
  <c r="B41" i="1"/>
  <c r="K29" i="1"/>
  <c r="J29" i="1"/>
  <c r="I29" i="1"/>
  <c r="H29" i="1"/>
  <c r="G29" i="1"/>
  <c r="F29" i="1"/>
  <c r="E29" i="1"/>
  <c r="D29" i="1"/>
  <c r="C29" i="1"/>
  <c r="B29" i="1"/>
  <c r="D4" i="7"/>
  <c r="I30" i="1" l="1"/>
  <c r="E10" i="7" s="1"/>
  <c r="B2" i="7"/>
  <c r="C6" i="3"/>
  <c r="D6" i="3"/>
  <c r="E6" i="3"/>
  <c r="F6" i="3"/>
  <c r="G6" i="3"/>
  <c r="H6" i="3"/>
  <c r="I6" i="3"/>
  <c r="J6" i="3"/>
  <c r="K6" i="3"/>
  <c r="B6" i="3"/>
  <c r="C5" i="1"/>
  <c r="D5" i="1"/>
  <c r="E5" i="1"/>
  <c r="F5" i="1"/>
  <c r="G5" i="1"/>
  <c r="H5" i="1"/>
  <c r="I5" i="1"/>
  <c r="J5" i="1"/>
  <c r="K5" i="1"/>
  <c r="B5" i="1"/>
  <c r="B6" i="6"/>
  <c r="C17" i="2"/>
  <c r="D17" i="2"/>
  <c r="E17" i="2"/>
  <c r="F17" i="2"/>
  <c r="G17" i="2"/>
  <c r="H17" i="2"/>
  <c r="I17" i="2"/>
  <c r="J17" i="2"/>
  <c r="K17" i="2"/>
  <c r="C18" i="2"/>
  <c r="D18" i="2"/>
  <c r="E18" i="2"/>
  <c r="F18" i="2"/>
  <c r="G18" i="2"/>
  <c r="H18" i="2"/>
  <c r="I18" i="2"/>
  <c r="J18" i="2"/>
  <c r="K18" i="2"/>
  <c r="B17" i="2"/>
  <c r="C4" i="2"/>
  <c r="D4" i="2"/>
  <c r="E4" i="2"/>
  <c r="E5" i="2"/>
  <c r="F4" i="2"/>
  <c r="G4" i="2"/>
  <c r="H4" i="2"/>
  <c r="I4" i="2"/>
  <c r="I5" i="2"/>
  <c r="J4" i="2"/>
  <c r="J5" i="2"/>
  <c r="K4" i="2"/>
  <c r="C5" i="2"/>
  <c r="D5" i="2"/>
  <c r="F5" i="2"/>
  <c r="G5" i="2"/>
  <c r="H5" i="2"/>
  <c r="K5" i="2"/>
  <c r="C6" i="2"/>
  <c r="D6" i="2"/>
  <c r="E6" i="2"/>
  <c r="F6" i="2"/>
  <c r="G6" i="2"/>
  <c r="H6" i="2"/>
  <c r="I6" i="2"/>
  <c r="J6" i="2"/>
  <c r="K6" i="2"/>
  <c r="C7" i="2"/>
  <c r="D7" i="2"/>
  <c r="E7" i="2"/>
  <c r="F7" i="2"/>
  <c r="G7" i="2"/>
  <c r="G16" i="2" s="1"/>
  <c r="H7" i="2"/>
  <c r="I7" i="2"/>
  <c r="I16" i="2" s="1"/>
  <c r="J7" i="2"/>
  <c r="K7" i="2"/>
  <c r="C8" i="2"/>
  <c r="D8" i="2"/>
  <c r="E8" i="2"/>
  <c r="F8" i="2"/>
  <c r="G8" i="2"/>
  <c r="H8" i="2"/>
  <c r="I8" i="2"/>
  <c r="J8" i="2"/>
  <c r="K8" i="2"/>
  <c r="C10" i="2"/>
  <c r="D10" i="2"/>
  <c r="E10" i="2"/>
  <c r="F10" i="2"/>
  <c r="G10" i="2"/>
  <c r="H10" i="2"/>
  <c r="I10" i="2"/>
  <c r="J10" i="2"/>
  <c r="K10" i="2"/>
  <c r="C11" i="2"/>
  <c r="D11" i="2"/>
  <c r="E11" i="2"/>
  <c r="F11" i="2"/>
  <c r="G11" i="2"/>
  <c r="H11" i="2"/>
  <c r="I11" i="2"/>
  <c r="J11" i="2"/>
  <c r="K11" i="2"/>
  <c r="C12" i="2"/>
  <c r="D12" i="2"/>
  <c r="E12" i="2"/>
  <c r="F12" i="2"/>
  <c r="G12" i="2"/>
  <c r="H12" i="2"/>
  <c r="I12" i="2"/>
  <c r="J12" i="2"/>
  <c r="K12" i="2"/>
  <c r="C13" i="2"/>
  <c r="D13" i="2"/>
  <c r="D16" i="2" s="1"/>
  <c r="E13" i="2"/>
  <c r="F13" i="2"/>
  <c r="G13" i="2"/>
  <c r="H13" i="2"/>
  <c r="I13" i="2"/>
  <c r="J13" i="2"/>
  <c r="J16" i="2" s="1"/>
  <c r="K13" i="2"/>
  <c r="K16" i="2" s="1"/>
  <c r="C14" i="2"/>
  <c r="D14" i="2"/>
  <c r="E14" i="2"/>
  <c r="F14" i="2"/>
  <c r="G14" i="2"/>
  <c r="H14" i="2"/>
  <c r="I14" i="2"/>
  <c r="J14" i="2"/>
  <c r="K14" i="2"/>
  <c r="B14" i="2"/>
  <c r="B5" i="2"/>
  <c r="B4" i="2"/>
  <c r="C4" i="4"/>
  <c r="D4" i="4"/>
  <c r="E4" i="4"/>
  <c r="F4" i="4"/>
  <c r="G4" i="4"/>
  <c r="H4" i="4"/>
  <c r="I4" i="4"/>
  <c r="J4" i="4"/>
  <c r="K4" i="4"/>
  <c r="C5" i="4"/>
  <c r="D5" i="4"/>
  <c r="E5" i="4"/>
  <c r="F5" i="4"/>
  <c r="G5" i="4"/>
  <c r="H5" i="4"/>
  <c r="I5" i="4"/>
  <c r="J5" i="4"/>
  <c r="K5" i="4"/>
  <c r="C6" i="4"/>
  <c r="D6" i="4"/>
  <c r="E6" i="4"/>
  <c r="F6" i="4"/>
  <c r="G6" i="4"/>
  <c r="H6" i="4"/>
  <c r="I6" i="4"/>
  <c r="J6" i="4"/>
  <c r="K6" i="4"/>
  <c r="C7" i="4"/>
  <c r="D7" i="4"/>
  <c r="E7" i="4"/>
  <c r="F7" i="4"/>
  <c r="G7" i="4"/>
  <c r="H7" i="4"/>
  <c r="I7" i="4"/>
  <c r="J7" i="4"/>
  <c r="K7" i="4"/>
  <c r="C4" i="3"/>
  <c r="C14" i="3" s="1"/>
  <c r="D4" i="3"/>
  <c r="D14" i="3" s="1"/>
  <c r="E4" i="3"/>
  <c r="F4" i="3"/>
  <c r="G4" i="3"/>
  <c r="H4" i="3"/>
  <c r="L4" i="1" s="1"/>
  <c r="I4" i="3"/>
  <c r="I14" i="3" s="1"/>
  <c r="J4" i="3"/>
  <c r="J14" i="3" s="1"/>
  <c r="K4" i="3"/>
  <c r="K14" i="3" s="1"/>
  <c r="C5" i="3"/>
  <c r="D5" i="3"/>
  <c r="E5" i="3"/>
  <c r="F5" i="3"/>
  <c r="G5" i="3"/>
  <c r="H5" i="3"/>
  <c r="L5" i="1" s="1"/>
  <c r="I5" i="3"/>
  <c r="J5" i="3"/>
  <c r="K5" i="3"/>
  <c r="C7" i="3"/>
  <c r="D7" i="3"/>
  <c r="E7" i="3"/>
  <c r="F7" i="3"/>
  <c r="G7" i="3"/>
  <c r="H7" i="3"/>
  <c r="I7" i="3"/>
  <c r="J7" i="3"/>
  <c r="L7" i="1" s="1"/>
  <c r="K7" i="3"/>
  <c r="C8" i="3"/>
  <c r="D8" i="3"/>
  <c r="E8" i="3"/>
  <c r="F8" i="3"/>
  <c r="G8" i="3"/>
  <c r="H8" i="3"/>
  <c r="I8" i="3"/>
  <c r="L8" i="1" s="1"/>
  <c r="J8" i="3"/>
  <c r="K8" i="3"/>
  <c r="C9" i="3"/>
  <c r="D9" i="3"/>
  <c r="E9" i="3"/>
  <c r="F9" i="3"/>
  <c r="G9" i="3"/>
  <c r="H9" i="3"/>
  <c r="L9" i="1" s="1"/>
  <c r="I9" i="3"/>
  <c r="J9" i="3"/>
  <c r="K9" i="3"/>
  <c r="C10" i="3"/>
  <c r="D10" i="3"/>
  <c r="E10" i="3"/>
  <c r="F10" i="3"/>
  <c r="G10" i="3"/>
  <c r="H10" i="3"/>
  <c r="I10" i="3"/>
  <c r="J10" i="3"/>
  <c r="K10" i="3"/>
  <c r="C11" i="3"/>
  <c r="D11" i="3"/>
  <c r="E11" i="3"/>
  <c r="F11" i="3"/>
  <c r="G11" i="3"/>
  <c r="H11" i="3"/>
  <c r="I11" i="3"/>
  <c r="J11" i="3"/>
  <c r="K11" i="3"/>
  <c r="C12" i="3"/>
  <c r="D12" i="3"/>
  <c r="E12" i="3"/>
  <c r="F12" i="3"/>
  <c r="G12" i="3"/>
  <c r="H12" i="3"/>
  <c r="I12" i="3"/>
  <c r="J12" i="3"/>
  <c r="K12" i="3"/>
  <c r="B5" i="3"/>
  <c r="C18" i="1"/>
  <c r="D18" i="1"/>
  <c r="E18" i="1"/>
  <c r="F18" i="1"/>
  <c r="G18" i="1"/>
  <c r="H18" i="1"/>
  <c r="I18" i="1"/>
  <c r="J18" i="1"/>
  <c r="K18" i="1"/>
  <c r="B18" i="1"/>
  <c r="C4" i="1"/>
  <c r="C6" i="1" s="1"/>
  <c r="D4" i="1"/>
  <c r="D27" i="1" s="1"/>
  <c r="E4" i="1"/>
  <c r="E30" i="1" s="1"/>
  <c r="F4" i="1"/>
  <c r="F30" i="1" s="1"/>
  <c r="G4" i="1"/>
  <c r="G30" i="1" s="1"/>
  <c r="C10" i="7" s="1"/>
  <c r="H4" i="1"/>
  <c r="I4" i="1"/>
  <c r="J4" i="1"/>
  <c r="K4" i="1"/>
  <c r="K21" i="2" s="1"/>
  <c r="C7" i="1"/>
  <c r="D7" i="1"/>
  <c r="E7" i="1"/>
  <c r="F7" i="1"/>
  <c r="G7" i="1"/>
  <c r="H7" i="1"/>
  <c r="I7" i="1"/>
  <c r="J7" i="1"/>
  <c r="K7" i="1"/>
  <c r="C8" i="1"/>
  <c r="D8" i="1"/>
  <c r="E8" i="1"/>
  <c r="F8" i="1"/>
  <c r="G8" i="1"/>
  <c r="H8" i="1"/>
  <c r="I8" i="1"/>
  <c r="J8" i="1"/>
  <c r="K8" i="1"/>
  <c r="C9" i="1"/>
  <c r="D9" i="1"/>
  <c r="E9" i="1"/>
  <c r="F9" i="1"/>
  <c r="G9" i="1"/>
  <c r="H9" i="1"/>
  <c r="I9" i="1"/>
  <c r="J9" i="1"/>
  <c r="K9" i="1"/>
  <c r="C10" i="1"/>
  <c r="D10" i="1"/>
  <c r="E10" i="1"/>
  <c r="F10" i="1"/>
  <c r="G10" i="1"/>
  <c r="H10" i="1"/>
  <c r="I10" i="1"/>
  <c r="J10" i="1"/>
  <c r="K10" i="1"/>
  <c r="C11" i="1"/>
  <c r="D11" i="1"/>
  <c r="E11" i="1"/>
  <c r="F11" i="1"/>
  <c r="G11" i="1"/>
  <c r="H11" i="1"/>
  <c r="I11" i="1"/>
  <c r="J11" i="1"/>
  <c r="K11" i="1"/>
  <c r="C12" i="1"/>
  <c r="D12" i="1"/>
  <c r="E12" i="1"/>
  <c r="E34" i="1" s="1"/>
  <c r="F12" i="1"/>
  <c r="G12" i="1"/>
  <c r="H12" i="1"/>
  <c r="H34" i="1" s="1"/>
  <c r="D13" i="7" s="1"/>
  <c r="I12" i="1"/>
  <c r="J12" i="1"/>
  <c r="K12" i="1"/>
  <c r="C15" i="1"/>
  <c r="D15" i="1"/>
  <c r="E15" i="1"/>
  <c r="F15" i="1"/>
  <c r="G15" i="1"/>
  <c r="H15" i="1"/>
  <c r="I15" i="1"/>
  <c r="J15" i="1"/>
  <c r="K15" i="1"/>
  <c r="B15" i="1"/>
  <c r="H13" i="1"/>
  <c r="B7" i="1"/>
  <c r="B4" i="1"/>
  <c r="A1" i="1"/>
  <c r="A1" i="3" s="1"/>
  <c r="E1" i="6"/>
  <c r="H1" i="1" s="1"/>
  <c r="E1" i="2"/>
  <c r="E1" i="3"/>
  <c r="H16" i="2"/>
  <c r="C16" i="2"/>
  <c r="G23" i="2"/>
  <c r="F16" i="2"/>
  <c r="J6" i="1"/>
  <c r="J46" i="1" s="1"/>
  <c r="D6" i="1"/>
  <c r="B6" i="1"/>
  <c r="C3" i="4"/>
  <c r="D3" i="4"/>
  <c r="E3" i="4"/>
  <c r="F3" i="4"/>
  <c r="G3" i="4"/>
  <c r="H3" i="4"/>
  <c r="I3" i="4"/>
  <c r="J3" i="4"/>
  <c r="K3" i="4"/>
  <c r="C3" i="2"/>
  <c r="D3" i="2"/>
  <c r="E3" i="2"/>
  <c r="F3" i="2"/>
  <c r="G3" i="2"/>
  <c r="H3" i="2"/>
  <c r="I3" i="2"/>
  <c r="J3" i="2"/>
  <c r="K3" i="2"/>
  <c r="C3" i="3"/>
  <c r="D3" i="3"/>
  <c r="E3" i="3"/>
  <c r="F3" i="3"/>
  <c r="G3" i="3"/>
  <c r="H3" i="3"/>
  <c r="I3" i="3"/>
  <c r="J3" i="3"/>
  <c r="K3" i="3"/>
  <c r="C3" i="1"/>
  <c r="D3" i="1"/>
  <c r="E3" i="1"/>
  <c r="F3" i="1"/>
  <c r="G3" i="1"/>
  <c r="C6" i="7" s="1"/>
  <c r="C19" i="7" s="1"/>
  <c r="H3" i="1"/>
  <c r="D6" i="7" s="1"/>
  <c r="D19" i="7" s="1"/>
  <c r="I3" i="1"/>
  <c r="E6" i="7" s="1"/>
  <c r="E19" i="7" s="1"/>
  <c r="J3" i="1"/>
  <c r="F6" i="7" s="1"/>
  <c r="F19" i="7" s="1"/>
  <c r="K3" i="1"/>
  <c r="G6" i="7" s="1"/>
  <c r="G19" i="7" s="1"/>
  <c r="B7" i="4"/>
  <c r="B6" i="4"/>
  <c r="B5" i="4"/>
  <c r="B4" i="4"/>
  <c r="B3" i="4"/>
  <c r="G21" i="2"/>
  <c r="F21" i="2"/>
  <c r="E21" i="2"/>
  <c r="B18" i="2"/>
  <c r="B21" i="2"/>
  <c r="B13" i="2"/>
  <c r="B16" i="2" s="1"/>
  <c r="B12" i="2"/>
  <c r="B11" i="2"/>
  <c r="B10" i="2"/>
  <c r="B8" i="2"/>
  <c r="B7" i="2"/>
  <c r="B6" i="2"/>
  <c r="B3" i="2"/>
  <c r="H14" i="3"/>
  <c r="F14" i="3"/>
  <c r="B12" i="3"/>
  <c r="B11" i="3"/>
  <c r="B10" i="3"/>
  <c r="B9" i="3"/>
  <c r="B8" i="3"/>
  <c r="B7" i="3"/>
  <c r="B4" i="3"/>
  <c r="B14" i="3" s="1"/>
  <c r="B3" i="3"/>
  <c r="L15" i="1"/>
  <c r="B12" i="1"/>
  <c r="B11" i="1"/>
  <c r="B10" i="1"/>
  <c r="B9" i="1"/>
  <c r="B8" i="1"/>
  <c r="B3" i="1"/>
  <c r="E14" i="3"/>
  <c r="G14" i="3"/>
  <c r="K20" i="2"/>
  <c r="E20" i="2"/>
  <c r="L12" i="1"/>
  <c r="L13" i="1" s="1"/>
  <c r="L11" i="1"/>
  <c r="L10" i="1"/>
  <c r="N11" i="1" s="1"/>
  <c r="L6" i="1"/>
  <c r="A1" i="2"/>
  <c r="A1" i="4" s="1"/>
  <c r="C33" i="1" l="1"/>
  <c r="C32" i="1"/>
  <c r="C19" i="1"/>
  <c r="C46" i="1"/>
  <c r="B13" i="1"/>
  <c r="B37" i="1" s="1"/>
  <c r="B34" i="1"/>
  <c r="D32" i="1"/>
  <c r="D33" i="1"/>
  <c r="F13" i="1"/>
  <c r="F34" i="1"/>
  <c r="H24" i="2"/>
  <c r="D34" i="1"/>
  <c r="J27" i="1"/>
  <c r="F9" i="7" s="1"/>
  <c r="F8" i="7"/>
  <c r="J30" i="1"/>
  <c r="F10" i="7" s="1"/>
  <c r="L14" i="1"/>
  <c r="L25" i="1" s="1"/>
  <c r="J21" i="2"/>
  <c r="J19" i="1"/>
  <c r="K34" i="1"/>
  <c r="G13" i="7" s="1"/>
  <c r="K13" i="1"/>
  <c r="C34" i="1"/>
  <c r="E8" i="7"/>
  <c r="I27" i="1"/>
  <c r="E9" i="7" s="1"/>
  <c r="D46" i="1"/>
  <c r="J13" i="1"/>
  <c r="J34" i="1"/>
  <c r="F13" i="7" s="1"/>
  <c r="H27" i="1"/>
  <c r="D9" i="7" s="1"/>
  <c r="D8" i="7"/>
  <c r="K23" i="2"/>
  <c r="K24" i="2"/>
  <c r="F24" i="2"/>
  <c r="C30" i="1"/>
  <c r="C27" i="1"/>
  <c r="I13" i="1"/>
  <c r="I34" i="1"/>
  <c r="E13" i="7" s="1"/>
  <c r="G20" i="2"/>
  <c r="G27" i="1"/>
  <c r="C9" i="7" s="1"/>
  <c r="C8" i="7"/>
  <c r="H23" i="2"/>
  <c r="I23" i="2"/>
  <c r="E24" i="2"/>
  <c r="K6" i="1"/>
  <c r="G8" i="7"/>
  <c r="K27" i="1"/>
  <c r="G9" i="7" s="1"/>
  <c r="K30" i="1"/>
  <c r="G10" i="7" s="1"/>
  <c r="J33" i="1"/>
  <c r="F12" i="7" s="1"/>
  <c r="J32" i="1"/>
  <c r="F11" i="7" s="1"/>
  <c r="D23" i="2"/>
  <c r="J20" i="2"/>
  <c r="C21" i="2"/>
  <c r="B19" i="1"/>
  <c r="B33" i="1"/>
  <c r="B32" i="1"/>
  <c r="B20" i="2"/>
  <c r="B30" i="1"/>
  <c r="F20" i="2"/>
  <c r="F27" i="1"/>
  <c r="D24" i="2"/>
  <c r="H30" i="1"/>
  <c r="D10" i="7" s="1"/>
  <c r="H37" i="1"/>
  <c r="D14" i="7"/>
  <c r="I23" i="1"/>
  <c r="H23" i="1"/>
  <c r="N23" i="1" s="1"/>
  <c r="N4" i="1" s="1"/>
  <c r="C20" i="2"/>
  <c r="D20" i="2"/>
  <c r="D21" i="2"/>
  <c r="D19" i="1"/>
  <c r="G13" i="1"/>
  <c r="G34" i="1"/>
  <c r="C13" i="7" s="1"/>
  <c r="E6" i="1"/>
  <c r="E27" i="1"/>
  <c r="L23" i="1"/>
  <c r="F23" i="2"/>
  <c r="D30" i="1"/>
  <c r="J24" i="2"/>
  <c r="M11" i="1"/>
  <c r="G6" i="1"/>
  <c r="I24" i="2"/>
  <c r="C13" i="1"/>
  <c r="B14" i="1"/>
  <c r="I6" i="1"/>
  <c r="H21" i="2"/>
  <c r="I21" i="2"/>
  <c r="I14" i="1"/>
  <c r="C24" i="2"/>
  <c r="J23" i="1"/>
  <c r="L19" i="1"/>
  <c r="L24" i="1" s="1"/>
  <c r="B23" i="2"/>
  <c r="H14" i="1"/>
  <c r="G24" i="2"/>
  <c r="D13" i="1"/>
  <c r="E16" i="2"/>
  <c r="J23" i="2"/>
  <c r="E23" i="2"/>
  <c r="M9" i="1"/>
  <c r="N9" i="1"/>
  <c r="N8" i="1"/>
  <c r="M8" i="1"/>
  <c r="I20" i="2"/>
  <c r="H20" i="2"/>
  <c r="K23" i="1"/>
  <c r="M23" i="1" s="1"/>
  <c r="M4" i="1" s="1"/>
  <c r="H6" i="1"/>
  <c r="F6" i="1"/>
  <c r="E1" i="4"/>
  <c r="H19" i="1" l="1"/>
  <c r="H32" i="1"/>
  <c r="D11" i="7" s="1"/>
  <c r="H33" i="1"/>
  <c r="D12" i="7" s="1"/>
  <c r="H46" i="1"/>
  <c r="E19" i="1"/>
  <c r="E32" i="1"/>
  <c r="E33" i="1"/>
  <c r="E46" i="1"/>
  <c r="G14" i="1"/>
  <c r="G36" i="1"/>
  <c r="C15" i="7" s="1"/>
  <c r="G37" i="1"/>
  <c r="H38" i="1" s="1"/>
  <c r="D17" i="7" s="1"/>
  <c r="C14" i="7"/>
  <c r="E13" i="1"/>
  <c r="D36" i="1"/>
  <c r="D37" i="1"/>
  <c r="D38" i="1" s="1"/>
  <c r="D16" i="7"/>
  <c r="C14" i="1"/>
  <c r="C36" i="1"/>
  <c r="C37" i="1"/>
  <c r="C38" i="1" s="1"/>
  <c r="G19" i="1"/>
  <c r="G32" i="1"/>
  <c r="C11" i="7" s="1"/>
  <c r="G33" i="1"/>
  <c r="C12" i="7" s="1"/>
  <c r="G46" i="1"/>
  <c r="H36" i="1"/>
  <c r="D15" i="7" s="1"/>
  <c r="G14" i="7"/>
  <c r="K36" i="1"/>
  <c r="G15" i="7" s="1"/>
  <c r="K37" i="1"/>
  <c r="F19" i="1"/>
  <c r="I24" i="1" s="1"/>
  <c r="F32" i="1"/>
  <c r="F33" i="1"/>
  <c r="F46" i="1"/>
  <c r="I19" i="1"/>
  <c r="I32" i="1"/>
  <c r="E11" i="7" s="1"/>
  <c r="I33" i="1"/>
  <c r="E12" i="7" s="1"/>
  <c r="I46" i="1"/>
  <c r="K19" i="1"/>
  <c r="K33" i="1"/>
  <c r="G12" i="7" s="1"/>
  <c r="K32" i="1"/>
  <c r="G11" i="7" s="1"/>
  <c r="K46" i="1"/>
  <c r="E14" i="7"/>
  <c r="I36" i="1"/>
  <c r="E15" i="7" s="1"/>
  <c r="I37" i="1"/>
  <c r="J14" i="1"/>
  <c r="J36" i="1"/>
  <c r="F15" i="7" s="1"/>
  <c r="J37" i="1"/>
  <c r="F14" i="7"/>
  <c r="K14" i="1"/>
  <c r="K25" i="1" s="1"/>
  <c r="M25" i="1" s="1"/>
  <c r="M14" i="1" s="1"/>
  <c r="F14" i="1"/>
  <c r="F36" i="1"/>
  <c r="F37" i="1"/>
  <c r="D14" i="1"/>
  <c r="H24" i="1"/>
  <c r="G38" i="1" l="1"/>
  <c r="C17" i="7" s="1"/>
  <c r="C16" i="7"/>
  <c r="J25" i="1"/>
  <c r="F16" i="7"/>
  <c r="J38" i="1"/>
  <c r="F17" i="7" s="1"/>
  <c r="E14" i="1"/>
  <c r="I25" i="1" s="1"/>
  <c r="E36" i="1"/>
  <c r="E37" i="1"/>
  <c r="E38" i="1" s="1"/>
  <c r="H25" i="1"/>
  <c r="N25" i="1" s="1"/>
  <c r="N14" i="1" s="1"/>
  <c r="I38" i="1"/>
  <c r="E17" i="7" s="1"/>
  <c r="E16" i="7"/>
  <c r="K38" i="1"/>
  <c r="G17" i="7" s="1"/>
  <c r="G16" i="7"/>
  <c r="K24" i="1"/>
  <c r="M24" i="1" s="1"/>
  <c r="M6" i="1" s="1"/>
  <c r="M10" i="1" s="1"/>
  <c r="M12" i="1" s="1"/>
  <c r="M13" i="1" s="1"/>
  <c r="M15" i="1" s="1"/>
  <c r="J24" i="1"/>
  <c r="N24" i="1" l="1"/>
  <c r="N6" i="1" s="1"/>
  <c r="M5" i="1"/>
  <c r="F38" i="1"/>
  <c r="N10" i="1" l="1"/>
  <c r="N12" i="1" s="1"/>
  <c r="N13" i="1" s="1"/>
  <c r="N15" i="1" s="1"/>
  <c r="N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Anvay</author>
  </authors>
  <commentList>
    <comment ref="K49" authorId="0" shapeId="0" xr:uid="{BD01D5AD-C0A3-4067-AC82-D8A4156944A6}">
      <text>
        <r>
          <rPr>
            <b/>
            <sz val="9"/>
            <color indexed="81"/>
            <rFont val="Tahoma"/>
            <family val="2"/>
          </rPr>
          <t>Anvay:</t>
        </r>
        <r>
          <rPr>
            <sz val="9"/>
            <color indexed="81"/>
            <rFont val="Tahoma"/>
            <family val="2"/>
          </rPr>
          <t xml:space="preserve">
ITC Annula Report Consildate Balnace Sheet pg 232</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Anvay</author>
  </authors>
  <commentList>
    <comment ref="H1235" authorId="0" shapeId="0" xr:uid="{B2D7E9F7-EA02-486D-8362-8AF73B8839C7}">
      <text>
        <r>
          <rPr>
            <b/>
            <sz val="9"/>
            <color indexed="81"/>
            <rFont val="Tahoma"/>
            <family val="2"/>
          </rPr>
          <t>Anvay:</t>
        </r>
        <r>
          <rPr>
            <sz val="9"/>
            <color indexed="81"/>
            <rFont val="Tahoma"/>
            <family val="2"/>
          </rPr>
          <t xml:space="preserve">
Current share price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Anvay</author>
  </authors>
  <commentList>
    <comment ref="A44" authorId="0" shapeId="0" xr:uid="{CD20BD72-7393-4D36-A808-5A304AD9FD22}">
      <text>
        <r>
          <rPr>
            <b/>
            <sz val="9"/>
            <color indexed="81"/>
            <rFont val="Tahoma"/>
            <family val="2"/>
          </rPr>
          <t>Anvay:</t>
        </r>
        <r>
          <rPr>
            <sz val="9"/>
            <color indexed="81"/>
            <rFont val="Tahoma"/>
            <family val="2"/>
          </rPr>
          <t xml:space="preserve">
This is very rough calculation
</t>
        </r>
      </text>
    </comment>
  </commentList>
</comments>
</file>

<file path=xl/sharedStrings.xml><?xml version="1.0" encoding="utf-8"?>
<sst xmlns="http://schemas.openxmlformats.org/spreadsheetml/2006/main" count="247" uniqueCount="179">
  <si>
    <t>COMPANY NAME</t>
  </si>
  <si>
    <t>SCREENER.IN</t>
  </si>
  <si>
    <t>Narration</t>
  </si>
  <si>
    <t>Trailing</t>
  </si>
  <si>
    <t>Best Case</t>
  </si>
  <si>
    <t>Worst Case</t>
  </si>
  <si>
    <t>Sales</t>
  </si>
  <si>
    <t>Expenses</t>
  </si>
  <si>
    <t>Operating Profit</t>
  </si>
  <si>
    <t>Other Income</t>
  </si>
  <si>
    <t>Depreciation</t>
  </si>
  <si>
    <t>Interest</t>
  </si>
  <si>
    <t>Profit before tax</t>
  </si>
  <si>
    <t>Tax</t>
  </si>
  <si>
    <t>Net profit</t>
  </si>
  <si>
    <t>RATIOS:</t>
  </si>
  <si>
    <t>Price to earning</t>
  </si>
  <si>
    <t>Dividend Payout</t>
  </si>
  <si>
    <t>OPM</t>
  </si>
  <si>
    <t>TRENDS:</t>
  </si>
  <si>
    <t>BEST</t>
  </si>
  <si>
    <t>WORST</t>
  </si>
  <si>
    <t>Sales Growth</t>
  </si>
  <si>
    <t>Price to Earning</t>
  </si>
  <si>
    <t>Equity Share Capital</t>
  </si>
  <si>
    <t>Reserves</t>
  </si>
  <si>
    <t>Total</t>
  </si>
  <si>
    <t>Net Block</t>
  </si>
  <si>
    <t>Capital Work in Progress</t>
  </si>
  <si>
    <t>Investments</t>
  </si>
  <si>
    <t>Working Capital</t>
  </si>
  <si>
    <t>Face Value</t>
  </si>
  <si>
    <t>Cash from Operating Activity</t>
  </si>
  <si>
    <t>Cash from Investing Activity</t>
  </si>
  <si>
    <t>Cash from Financing Activity</t>
  </si>
  <si>
    <t>Net Cash Flow</t>
  </si>
  <si>
    <t>PLEASE DO NOT MAKE ANY CHANGES TO THIS SHEET</t>
  </si>
  <si>
    <t>PROFIT &amp; LOSS</t>
  </si>
  <si>
    <t>Report Date</t>
  </si>
  <si>
    <t>Quarters</t>
  </si>
  <si>
    <t>BALANCE SHEET</t>
  </si>
  <si>
    <t>CASH FLOW:</t>
  </si>
  <si>
    <t>Number of shares</t>
  </si>
  <si>
    <t>Current Price</t>
  </si>
  <si>
    <t>Debtors</t>
  </si>
  <si>
    <t>Inventory</t>
  </si>
  <si>
    <t>Debtor Days</t>
  </si>
  <si>
    <t>Inventory Turnover</t>
  </si>
  <si>
    <t>You can customize this workbook as you want.</t>
  </si>
  <si>
    <t>Please don't edit the "Data Sheet" only.</t>
  </si>
  <si>
    <t>After customization, you can upload this back on Screener.</t>
  </si>
  <si>
    <t>Upload on:</t>
  </si>
  <si>
    <t>Download your customized workbooks now onwards.</t>
  </si>
  <si>
    <t>Now whenever you will "Export to excel" from Screener, it will export your customized file.</t>
  </si>
  <si>
    <t>TESTING:</t>
  </si>
  <si>
    <t>This is a testing feature currently.</t>
  </si>
  <si>
    <t>How to use it?</t>
  </si>
  <si>
    <t>EPS</t>
  </si>
  <si>
    <t>Price</t>
  </si>
  <si>
    <t>Return on Equity</t>
  </si>
  <si>
    <t>Return on Capital Emp</t>
  </si>
  <si>
    <t>LATEST VERSION</t>
  </si>
  <si>
    <t>CURRENT VERSION</t>
  </si>
  <si>
    <t>ITC LTD</t>
  </si>
  <si>
    <t>META</t>
  </si>
  <si>
    <t>10 YEARS</t>
  </si>
  <si>
    <t>7 YEARS</t>
  </si>
  <si>
    <t>5 YEARS</t>
  </si>
  <si>
    <t>3 YEARS</t>
  </si>
  <si>
    <t>RECENT</t>
  </si>
  <si>
    <t>Dividend Amount</t>
  </si>
  <si>
    <t>Borrowings</t>
  </si>
  <si>
    <t>Other Liabilities</t>
  </si>
  <si>
    <t>Other Assets</t>
  </si>
  <si>
    <t>No. of Equity Shares</t>
  </si>
  <si>
    <t>New Bonus Shares</t>
  </si>
  <si>
    <t>DERIVED:</t>
  </si>
  <si>
    <t>PRICE:</t>
  </si>
  <si>
    <t>Receivables</t>
  </si>
  <si>
    <t>Market Capitalization</t>
  </si>
  <si>
    <t>Raw Material Cost</t>
  </si>
  <si>
    <t>Change in Inventory</t>
  </si>
  <si>
    <t>Power and Fuel</t>
  </si>
  <si>
    <t>Other Mfr. Exp</t>
  </si>
  <si>
    <t>Employee Cost</t>
  </si>
  <si>
    <t>Selling and admin</t>
  </si>
  <si>
    <t>Other Expenses</t>
  </si>
  <si>
    <t>Cash &amp; Bank</t>
  </si>
  <si>
    <t>Face value</t>
  </si>
  <si>
    <t>Adjusted Equity Shares in Cr</t>
  </si>
  <si>
    <t>You can add custom formating, add conditional formating, add your own formulas… do ANYTHING.</t>
  </si>
  <si>
    <t xml:space="preserve"> https://www.screener.in/excel/</t>
  </si>
  <si>
    <r>
      <t xml:space="preserve">You can report any formula errors on the worksheet at: </t>
    </r>
    <r>
      <rPr>
        <b/>
        <sz val="11"/>
        <color theme="1"/>
        <rFont val="Calibri"/>
        <family val="2"/>
        <scheme val="minor"/>
      </rPr>
      <t>support@screener.in</t>
    </r>
  </si>
  <si>
    <t>ITC Limited is a diversified Indian conglomerate headquartered in Kolkata with a presence across six main business segments: Fast Moving Consumer Goods (FMCG), Hotels, Paperboards and Packaging, Agri Business and Information Technology. While historically rooted in the tobacco industry, ITC has significantly diversified, notably expanding its FMCG portfolio to include branded foods (e.g., Aashirvaad, Sunfeast, Bingo!), personal care products and other categories.</t>
  </si>
  <si>
    <t>Company Description</t>
  </si>
  <si>
    <t>Key Financial Metrics</t>
  </si>
  <si>
    <t>Total Sales</t>
  </si>
  <si>
    <t>INR (Cr)</t>
  </si>
  <si>
    <t>Sales Growth (YOY)</t>
  </si>
  <si>
    <t xml:space="preserve"> </t>
  </si>
  <si>
    <t>Gross Profit</t>
  </si>
  <si>
    <t>GPM</t>
  </si>
  <si>
    <t>Gross Profit Margin (%)</t>
  </si>
  <si>
    <t>EBITDA Margin (%)</t>
  </si>
  <si>
    <t>EBIT Margin (%)</t>
  </si>
  <si>
    <t>Net margin (%)</t>
  </si>
  <si>
    <t>Net Profit Margin (%)</t>
  </si>
  <si>
    <t>Eearning Per Share (In Rs)</t>
  </si>
  <si>
    <t>EPS Growth (YOY)</t>
  </si>
  <si>
    <t>Divided Per share</t>
  </si>
  <si>
    <t>Divided Growth (YOY)</t>
  </si>
  <si>
    <t>Divided Per share (In Rs)</t>
  </si>
  <si>
    <t>Dividend Growth (YOY)</t>
  </si>
  <si>
    <t>Date</t>
  </si>
  <si>
    <t xml:space="preserve">Adj Close </t>
  </si>
  <si>
    <t>Share Price - 5Y</t>
  </si>
  <si>
    <t xml:space="preserve">Debt </t>
  </si>
  <si>
    <t>Cash</t>
  </si>
  <si>
    <t>EV</t>
  </si>
  <si>
    <t>EV/EBITDA</t>
  </si>
  <si>
    <t>EV/Sales</t>
  </si>
  <si>
    <t>Book Value</t>
  </si>
  <si>
    <t>P/B</t>
  </si>
  <si>
    <t>Key Financial Ratio</t>
  </si>
  <si>
    <t>Price to Book Value</t>
  </si>
  <si>
    <t>Return on Equity (%)</t>
  </si>
  <si>
    <t>Return on Capital Employed (%)</t>
  </si>
  <si>
    <t>Volume</t>
  </si>
  <si>
    <t>-</t>
  </si>
  <si>
    <t>Shareholder's name</t>
  </si>
  <si>
    <t>Tobacco Manufacturers (India) Limited</t>
  </si>
  <si>
    <t>Life Insurance Corporation of India</t>
  </si>
  <si>
    <t>Specified Undertaking of the Unit Trust of India</t>
  </si>
  <si>
    <t>Myddleton Investment Company Limited</t>
  </si>
  <si>
    <t>SBI Mutual Funds</t>
  </si>
  <si>
    <t>ICICI Prudential Mutual Funds</t>
  </si>
  <si>
    <t>GQG Partners Emerging Markets Equity Fund</t>
  </si>
  <si>
    <t>General Insurance Corporation of India</t>
  </si>
  <si>
    <t>Goldman Sachs Trust II - Goldman Sachs GQG Partners International Opportunities Fund</t>
  </si>
  <si>
    <t>NPS Trust (various Pension Funds)</t>
  </si>
  <si>
    <t>Top 10 Sahreholder</t>
  </si>
  <si>
    <t>N. Shares (in Crs)</t>
  </si>
  <si>
    <t>% Holdings</t>
  </si>
  <si>
    <t>Market Value (in Crs)</t>
  </si>
  <si>
    <t>FII</t>
  </si>
  <si>
    <t>DII</t>
  </si>
  <si>
    <t>Public &amp; 
Government</t>
  </si>
  <si>
    <t>Shareholding Patterns</t>
  </si>
  <si>
    <t>Capital Structure</t>
  </si>
  <si>
    <t>Number os Shares O/S</t>
  </si>
  <si>
    <t>Share price</t>
  </si>
  <si>
    <t>Less: Cash Equivalents</t>
  </si>
  <si>
    <t>Add: Total Debt</t>
  </si>
  <si>
    <t>Add: Minority Interest</t>
  </si>
  <si>
    <t>Enterprise Value</t>
  </si>
  <si>
    <t>Managerial Remuneration</t>
  </si>
  <si>
    <t>Mr. Sanjiv Puri</t>
  </si>
  <si>
    <t xml:space="preserve">Mr. Supratim Dutta </t>
  </si>
  <si>
    <t>Mr. Hemant Malik</t>
  </si>
  <si>
    <t>Mr. Sumant Bhargavan</t>
  </si>
  <si>
    <t>Remuneration</t>
  </si>
  <si>
    <t>Designation</t>
  </si>
  <si>
    <t>Median Salary</t>
  </si>
  <si>
    <t>CMD</t>
  </si>
  <si>
    <t>ED</t>
  </si>
  <si>
    <t>ED &amp; CFO</t>
  </si>
  <si>
    <t>377:1</t>
  </si>
  <si>
    <t>131:1</t>
  </si>
  <si>
    <t>99:1</t>
  </si>
  <si>
    <t>174:1</t>
  </si>
  <si>
    <t>Recent Updates</t>
  </si>
  <si>
    <t>The business has expanded to approximately 60 cloud kitchens across 5 cities</t>
  </si>
  <si>
    <t>Launched 'Aashirvaad Boga Atta' in Assam to meet regional culinary preferences.</t>
  </si>
  <si>
    <t>Strengthened its 'Dark Fantasy' brand with a campaign featuring Shah Rukh Khan, which garnered over 200 million views</t>
  </si>
  <si>
    <t>This 'phygital' AgriTech platform is being used to scale up direct sourcing from Farmer Producer Organisations (FPOs)</t>
  </si>
  <si>
    <t>Achieved a Gross Merchandise Value (GMV) of over ₹100 crores in FY25</t>
  </si>
  <si>
    <t>The recently launched Korean Noodles under the YiPPee! brand continue to scale up</t>
  </si>
  <si>
    <t>The company is focused on a strategy that is Future Tech, Consumer Centric, Climate Positive and Inclusive</t>
  </si>
  <si>
    <t>Introduced 'Sunfeast Mom's Magic Shines', a crunchy, eight layer offering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</si>
</sst>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9">
    <numFmt numFmtId="43" formatCode="_(* #,##0.00_);_(* \(#,##0.00\);_(* &quot;-&quot;??_);_(@_)"/>
    <numFmt numFmtId="164" formatCode="_ * #,##0.00_ ;_ * \-#,##0.00_ ;_ * &quot;-&quot;??_ ;_ @_ "/>
    <numFmt numFmtId="165" formatCode="[$-409]mmm\-yy;@"/>
    <numFmt numFmtId="166" formatCode="#,##0;\(#,##0\)"/>
    <numFmt numFmtId="167" formatCode="0.0%"/>
    <numFmt numFmtId="168" formatCode="0.00%;\(0.00%\)"/>
    <numFmt numFmtId="169" formatCode="#,##0.00;\(#,##0.00\)"/>
    <numFmt numFmtId="170" formatCode="0.00&quot;x&quot;"/>
    <numFmt numFmtId="173" formatCode="#,##0;#,##0"/>
  </numFmts>
  <fonts count="16" x14ac:knownFonts="1">
    <font>
      <sz val="11"/>
      <color theme="1"/>
      <name val="Calibri"/>
      <family val="2"/>
      <scheme val="minor"/>
    </font>
    <font>
      <b/>
      <sz val="11"/>
      <color theme="1"/>
      <name val="Calibri"/>
      <family val="2"/>
      <scheme val="minor"/>
    </font>
    <font>
      <b/>
      <sz val="11"/>
      <color theme="0"/>
      <name val="Calibri"/>
      <family val="2"/>
      <scheme val="minor"/>
    </font>
    <font>
      <sz val="11"/>
      <color theme="1"/>
      <name val="Calibri"/>
      <family val="2"/>
      <scheme val="minor"/>
    </font>
    <font>
      <u/>
      <sz val="11"/>
      <color theme="10"/>
      <name val="Calibri"/>
      <family val="2"/>
    </font>
    <font>
      <sz val="11"/>
      <color theme="0"/>
      <name val="Calibri"/>
      <family val="2"/>
      <scheme val="minor"/>
    </font>
    <font>
      <b/>
      <u/>
      <sz val="11"/>
      <color theme="10"/>
      <name val="Calibri"/>
      <family val="2"/>
    </font>
    <font>
      <b/>
      <sz val="16"/>
      <color theme="1"/>
      <name val="Calibri"/>
      <family val="2"/>
      <scheme val="minor"/>
    </font>
    <font>
      <b/>
      <sz val="11"/>
      <color rgb="FFFF0000"/>
      <name val="Calibri"/>
      <family val="2"/>
      <scheme val="minor"/>
    </font>
    <font>
      <sz val="11"/>
      <name val="Calibri"/>
      <family val="2"/>
      <scheme val="minor"/>
    </font>
    <font>
      <b/>
      <sz val="14"/>
      <color theme="0"/>
      <name val="Calibri"/>
      <family val="2"/>
      <scheme val="minor"/>
    </font>
    <font>
      <i/>
      <sz val="11"/>
      <color theme="1"/>
      <name val="Calibri"/>
      <family val="2"/>
      <scheme val="minor"/>
    </font>
    <font>
      <i/>
      <sz val="9"/>
      <color theme="0" tint="-0.34998626667073579"/>
      <name val="Calibri"/>
      <family val="2"/>
      <scheme val="minor"/>
    </font>
    <font>
      <sz val="9"/>
      <color indexed="81"/>
      <name val="Tahoma"/>
      <family val="2"/>
    </font>
    <font>
      <b/>
      <sz val="9"/>
      <color indexed="81"/>
      <name val="Tahoma"/>
      <family val="2"/>
    </font>
    <font>
      <b/>
      <sz val="10"/>
      <color theme="0"/>
      <name val="Calibri"/>
      <family val="2"/>
      <scheme val="minor"/>
    </font>
  </fonts>
  <fills count="9">
    <fill>
      <patternFill patternType="none"/>
    </fill>
    <fill>
      <patternFill patternType="gray125"/>
    </fill>
    <fill>
      <patternFill patternType="solid">
        <fgColor theme="4" tint="0.39997558519241921"/>
        <bgColor indexed="65"/>
      </patternFill>
    </fill>
    <fill>
      <patternFill patternType="solid">
        <fgColor theme="6" tint="0.39997558519241921"/>
        <bgColor indexed="65"/>
      </patternFill>
    </fill>
    <fill>
      <patternFill patternType="solid">
        <fgColor theme="9"/>
      </patternFill>
    </fill>
    <fill>
      <patternFill patternType="solid">
        <fgColor rgb="FF0275D8"/>
        <bgColor indexed="64"/>
      </patternFill>
    </fill>
    <fill>
      <patternFill patternType="solid">
        <fgColor theme="0" tint="-0.34998626667073579"/>
        <bgColor indexed="64"/>
      </patternFill>
    </fill>
    <fill>
      <patternFill patternType="solid">
        <fgColor theme="7" tint="-0.249977111117893"/>
        <bgColor indexed="64"/>
      </patternFill>
    </fill>
    <fill>
      <patternFill patternType="solid">
        <fgColor theme="0"/>
        <bgColor indexed="64"/>
      </patternFill>
    </fill>
  </fills>
  <borders count="9">
    <border>
      <left/>
      <right/>
      <top/>
      <bottom/>
      <diagonal/>
    </border>
    <border>
      <left/>
      <right/>
      <top/>
      <bottom style="dotted">
        <color theme="0" tint="-0.34998626667073579"/>
      </bottom>
      <diagonal/>
    </border>
    <border>
      <left/>
      <right/>
      <top style="dashed">
        <color theme="8" tint="0.39994506668294322"/>
      </top>
      <bottom style="dashed">
        <color theme="8" tint="0.39994506668294322"/>
      </bottom>
      <diagonal/>
    </border>
    <border>
      <left/>
      <right/>
      <top/>
      <bottom style="dashed">
        <color theme="8" tint="0.39994506668294322"/>
      </bottom>
      <diagonal/>
    </border>
    <border>
      <left/>
      <right/>
      <top style="dashed">
        <color theme="8" tint="0.39994506668294322"/>
      </top>
      <bottom/>
      <diagonal/>
    </border>
    <border>
      <left/>
      <right/>
      <top style="thin">
        <color theme="8" tint="0.39994506668294322"/>
      </top>
      <bottom style="thin">
        <color theme="8" tint="0.39994506668294322"/>
      </bottom>
      <diagonal/>
    </border>
    <border>
      <left/>
      <right/>
      <top style="thin">
        <color theme="8" tint="0.39994506668294322"/>
      </top>
      <bottom/>
      <diagonal/>
    </border>
    <border>
      <left/>
      <right/>
      <top/>
      <bottom style="thin">
        <color theme="8" tint="0.39994506668294322"/>
      </bottom>
      <diagonal/>
    </border>
    <border>
      <left/>
      <right/>
      <top style="thin">
        <color theme="8" tint="0.39991454817346722"/>
      </top>
      <bottom style="thick">
        <color theme="8" tint="0.39988402966399123"/>
      </bottom>
      <diagonal/>
    </border>
  </borders>
  <cellStyleXfs count="7">
    <xf numFmtId="0" fontId="0" fillId="0" borderId="0"/>
    <xf numFmtId="164" fontId="3" fillId="0" borderId="0" applyFont="0" applyFill="0" applyBorder="0" applyAlignment="0" applyProtection="0"/>
    <xf numFmtId="0" fontId="4" fillId="0" borderId="0" applyNumberFormat="0" applyFill="0" applyBorder="0" applyAlignment="0" applyProtection="0">
      <alignment vertical="top"/>
      <protection locked="0"/>
    </xf>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9" fontId="3" fillId="0" borderId="0" applyFont="0" applyFill="0" applyBorder="0" applyAlignment="0" applyProtection="0"/>
  </cellStyleXfs>
  <cellXfs count="88">
    <xf numFmtId="0" fontId="0" fillId="0" borderId="0" xfId="0"/>
    <xf numFmtId="164" fontId="1" fillId="0" borderId="0" xfId="1" applyFont="1" applyBorder="1"/>
    <xf numFmtId="0" fontId="1" fillId="0" borderId="0" xfId="0" applyFont="1"/>
    <xf numFmtId="0" fontId="8" fillId="0" borderId="0" xfId="0" applyFont="1"/>
    <xf numFmtId="164" fontId="0" fillId="0" borderId="0" xfId="1" applyFont="1" applyBorder="1"/>
    <xf numFmtId="10" fontId="0" fillId="0" borderId="0" xfId="0" applyNumberFormat="1"/>
    <xf numFmtId="164" fontId="3" fillId="0" borderId="0" xfId="1" applyFont="1" applyBorder="1"/>
    <xf numFmtId="9" fontId="3" fillId="0" borderId="0" xfId="1" applyNumberFormat="1" applyFont="1" applyBorder="1"/>
    <xf numFmtId="164" fontId="2" fillId="2" borderId="0" xfId="3" applyNumberFormat="1" applyFont="1" applyBorder="1"/>
    <xf numFmtId="164" fontId="2" fillId="3" borderId="0" xfId="4" applyNumberFormat="1" applyFont="1" applyBorder="1"/>
    <xf numFmtId="9" fontId="1" fillId="0" borderId="0" xfId="6" applyFont="1" applyBorder="1"/>
    <xf numFmtId="0" fontId="2" fillId="5" borderId="0" xfId="0" applyFont="1" applyFill="1"/>
    <xf numFmtId="165" fontId="2" fillId="5" borderId="0" xfId="0" applyNumberFormat="1" applyFont="1" applyFill="1" applyAlignment="1">
      <alignment horizontal="center"/>
    </xf>
    <xf numFmtId="0" fontId="2" fillId="5" borderId="0" xfId="0" applyFont="1" applyFill="1" applyAlignment="1">
      <alignment horizontal="center"/>
    </xf>
    <xf numFmtId="164" fontId="0" fillId="0" borderId="0" xfId="1" applyFont="1" applyBorder="1" applyAlignment="1">
      <alignment horizontal="center"/>
    </xf>
    <xf numFmtId="164" fontId="1" fillId="0" borderId="0" xfId="1" applyFont="1" applyBorder="1" applyAlignment="1">
      <alignment horizontal="center"/>
    </xf>
    <xf numFmtId="10" fontId="1" fillId="0" borderId="0" xfId="0" applyNumberFormat="1" applyFont="1"/>
    <xf numFmtId="165" fontId="2" fillId="5" borderId="0" xfId="1" applyNumberFormat="1" applyFont="1" applyFill="1" applyBorder="1"/>
    <xf numFmtId="165" fontId="9" fillId="0" borderId="0" xfId="1" applyNumberFormat="1" applyFont="1" applyFill="1" applyBorder="1"/>
    <xf numFmtId="0" fontId="7" fillId="0" borderId="0" xfId="0" applyFont="1"/>
    <xf numFmtId="0" fontId="0" fillId="0" borderId="0" xfId="0" applyAlignment="1">
      <alignment horizontal="left"/>
    </xf>
    <xf numFmtId="0" fontId="6" fillId="0" borderId="0" xfId="2" applyFont="1" applyBorder="1" applyAlignment="1" applyProtection="1">
      <alignment horizontal="left"/>
    </xf>
    <xf numFmtId="0" fontId="6" fillId="0" borderId="0" xfId="2" applyFont="1" applyBorder="1" applyAlignment="1" applyProtection="1"/>
    <xf numFmtId="0" fontId="9" fillId="0" borderId="0" xfId="0" applyFont="1"/>
    <xf numFmtId="43" fontId="0" fillId="0" borderId="0" xfId="1" applyNumberFormat="1" applyFont="1" applyBorder="1"/>
    <xf numFmtId="0" fontId="0" fillId="0" borderId="1" xfId="0" applyBorder="1"/>
    <xf numFmtId="0" fontId="12" fillId="0" borderId="0" xfId="0" applyFont="1"/>
    <xf numFmtId="167" fontId="0" fillId="0" borderId="0" xfId="6" applyNumberFormat="1" applyFont="1"/>
    <xf numFmtId="168" fontId="0" fillId="0" borderId="0" xfId="6" applyNumberFormat="1" applyFont="1"/>
    <xf numFmtId="169" fontId="0" fillId="0" borderId="0" xfId="0" applyNumberFormat="1"/>
    <xf numFmtId="10" fontId="0" fillId="0" borderId="0" xfId="6" applyNumberFormat="1" applyFont="1"/>
    <xf numFmtId="2" fontId="0" fillId="0" borderId="0" xfId="0" applyNumberFormat="1"/>
    <xf numFmtId="43" fontId="0" fillId="0" borderId="0" xfId="0" applyNumberFormat="1"/>
    <xf numFmtId="15" fontId="0" fillId="0" borderId="0" xfId="0" applyNumberFormat="1" applyAlignment="1">
      <alignment horizontal="left"/>
    </xf>
    <xf numFmtId="0" fontId="0" fillId="0" borderId="0" xfId="0" applyAlignment="1">
      <alignment horizontal="right"/>
    </xf>
    <xf numFmtId="0" fontId="0" fillId="6" borderId="0" xfId="0" applyFill="1"/>
    <xf numFmtId="2" fontId="0" fillId="0" borderId="0" xfId="0" applyNumberFormat="1" applyAlignment="1">
      <alignment horizontal="right"/>
    </xf>
    <xf numFmtId="0" fontId="0" fillId="0" borderId="0" xfId="0" applyAlignment="1">
      <alignment wrapText="1"/>
    </xf>
    <xf numFmtId="0" fontId="0" fillId="0" borderId="0" xfId="0" applyAlignment="1">
      <alignment horizontal="left" vertical="top" wrapText="1"/>
    </xf>
    <xf numFmtId="164" fontId="4" fillId="0" borderId="0" xfId="2" applyNumberFormat="1" applyBorder="1" applyAlignment="1" applyProtection="1">
      <alignment horizontal="center"/>
    </xf>
    <xf numFmtId="164" fontId="2" fillId="4" borderId="0" xfId="5" applyNumberFormat="1" applyFont="1" applyBorder="1" applyAlignment="1">
      <alignment horizontal="center"/>
    </xf>
    <xf numFmtId="0" fontId="0" fillId="0" borderId="2" xfId="0" applyBorder="1"/>
    <xf numFmtId="166" fontId="0" fillId="0" borderId="2" xfId="0" applyNumberFormat="1" applyBorder="1"/>
    <xf numFmtId="0" fontId="11" fillId="0" borderId="2" xfId="0" applyFont="1" applyBorder="1"/>
    <xf numFmtId="168" fontId="11" fillId="0" borderId="2" xfId="0" applyNumberFormat="1" applyFont="1" applyBorder="1"/>
    <xf numFmtId="168" fontId="0" fillId="0" borderId="2" xfId="0" applyNumberFormat="1" applyBorder="1"/>
    <xf numFmtId="10" fontId="0" fillId="0" borderId="2" xfId="0" applyNumberFormat="1" applyBorder="1"/>
    <xf numFmtId="2" fontId="0" fillId="0" borderId="2" xfId="0" applyNumberFormat="1" applyBorder="1"/>
    <xf numFmtId="43" fontId="0" fillId="0" borderId="2" xfId="0" applyNumberFormat="1" applyBorder="1"/>
    <xf numFmtId="170" fontId="0" fillId="0" borderId="2" xfId="0" applyNumberFormat="1" applyBorder="1"/>
    <xf numFmtId="1" fontId="0" fillId="0" borderId="2" xfId="0" applyNumberFormat="1" applyBorder="1" applyAlignment="1">
      <alignment horizontal="right"/>
    </xf>
    <xf numFmtId="10" fontId="0" fillId="0" borderId="2" xfId="6" applyNumberFormat="1" applyFont="1" applyBorder="1"/>
    <xf numFmtId="173" fontId="0" fillId="0" borderId="2" xfId="0" applyNumberFormat="1" applyBorder="1" applyAlignment="1">
      <alignment horizontal="right"/>
    </xf>
    <xf numFmtId="0" fontId="0" fillId="0" borderId="2" xfId="0" applyBorder="1" applyAlignment="1">
      <alignment horizontal="left" wrapText="1"/>
    </xf>
    <xf numFmtId="1" fontId="0" fillId="0" borderId="4" xfId="0" applyNumberFormat="1" applyBorder="1" applyAlignment="1">
      <alignment horizontal="right"/>
    </xf>
    <xf numFmtId="10" fontId="0" fillId="0" borderId="4" xfId="6" applyNumberFormat="1" applyFont="1" applyBorder="1"/>
    <xf numFmtId="173" fontId="0" fillId="0" borderId="4" xfId="0" applyNumberFormat="1" applyBorder="1" applyAlignment="1">
      <alignment horizontal="right"/>
    </xf>
    <xf numFmtId="0" fontId="0" fillId="0" borderId="3" xfId="0" applyBorder="1"/>
    <xf numFmtId="0" fontId="0" fillId="0" borderId="2" xfId="0" applyBorder="1" applyAlignment="1">
      <alignment horizontal="right"/>
    </xf>
    <xf numFmtId="0" fontId="0" fillId="0" borderId="2" xfId="0" applyBorder="1" applyAlignment="1">
      <alignment horizontal="center"/>
    </xf>
    <xf numFmtId="2" fontId="0" fillId="0" borderId="2" xfId="0" quotePrefix="1" applyNumberFormat="1" applyBorder="1" applyAlignment="1">
      <alignment horizontal="center"/>
    </xf>
    <xf numFmtId="2" fontId="0" fillId="0" borderId="2" xfId="0" applyNumberFormat="1" applyBorder="1" applyAlignment="1">
      <alignment horizontal="center"/>
    </xf>
    <xf numFmtId="0" fontId="0" fillId="0" borderId="5" xfId="0" applyFont="1" applyBorder="1"/>
    <xf numFmtId="173" fontId="0" fillId="0" borderId="5" xfId="0" applyNumberFormat="1" applyFont="1" applyBorder="1" applyAlignment="1">
      <alignment horizontal="right"/>
    </xf>
    <xf numFmtId="0" fontId="0" fillId="0" borderId="5" xfId="0" applyFont="1" applyBorder="1" applyAlignment="1">
      <alignment horizontal="left" indent="1"/>
    </xf>
    <xf numFmtId="0" fontId="0" fillId="0" borderId="6" xfId="0" applyFont="1" applyBorder="1"/>
    <xf numFmtId="173" fontId="0" fillId="0" borderId="6" xfId="0" applyNumberFormat="1" applyFont="1" applyBorder="1" applyAlignment="1">
      <alignment horizontal="right"/>
    </xf>
    <xf numFmtId="0" fontId="0" fillId="0" borderId="7" xfId="0" applyFont="1" applyBorder="1" applyAlignment="1">
      <alignment horizontal="left" indent="1"/>
    </xf>
    <xf numFmtId="0" fontId="0" fillId="0" borderId="7" xfId="0" applyFont="1" applyBorder="1"/>
    <xf numFmtId="166" fontId="0" fillId="0" borderId="7" xfId="0" applyNumberFormat="1" applyFont="1" applyBorder="1" applyAlignment="1">
      <alignment horizontal="right"/>
    </xf>
    <xf numFmtId="0" fontId="0" fillId="0" borderId="6" xfId="0" applyFont="1" applyBorder="1" applyAlignment="1">
      <alignment horizontal="left" indent="1"/>
    </xf>
    <xf numFmtId="0" fontId="1" fillId="0" borderId="8" xfId="0" applyFont="1" applyBorder="1"/>
    <xf numFmtId="173" fontId="1" fillId="0" borderId="8" xfId="0" applyNumberFormat="1" applyFont="1" applyBorder="1" applyAlignment="1">
      <alignment horizontal="right"/>
    </xf>
    <xf numFmtId="0" fontId="1" fillId="0" borderId="8" xfId="0" applyFont="1" applyBorder="1" applyAlignment="1">
      <alignment horizontal="left"/>
    </xf>
    <xf numFmtId="0" fontId="0" fillId="0" borderId="8" xfId="0" applyFont="1" applyBorder="1"/>
    <xf numFmtId="0" fontId="10" fillId="7" borderId="0" xfId="0" applyFont="1" applyFill="1" applyAlignment="1">
      <alignment horizontal="center"/>
    </xf>
    <xf numFmtId="0" fontId="2" fillId="7" borderId="0" xfId="0" applyFont="1" applyFill="1"/>
    <xf numFmtId="17" fontId="2" fillId="7" borderId="0" xfId="0" applyNumberFormat="1" applyFont="1" applyFill="1"/>
    <xf numFmtId="17" fontId="2" fillId="7" borderId="0" xfId="0" applyNumberFormat="1" applyFont="1" applyFill="1" applyAlignment="1">
      <alignment horizontal="center"/>
    </xf>
    <xf numFmtId="17" fontId="15" fillId="7" borderId="0" xfId="0" applyNumberFormat="1" applyFont="1" applyFill="1" applyAlignment="1">
      <alignment horizontal="center"/>
    </xf>
    <xf numFmtId="0" fontId="15" fillId="7" borderId="0" xfId="0" applyFont="1" applyFill="1"/>
    <xf numFmtId="0" fontId="15" fillId="7" borderId="0" xfId="0" applyFont="1" applyFill="1" applyAlignment="1">
      <alignment horizontal="center"/>
    </xf>
    <xf numFmtId="17" fontId="2" fillId="7" borderId="0" xfId="0" applyNumberFormat="1" applyFont="1" applyFill="1" applyAlignment="1"/>
    <xf numFmtId="0" fontId="2" fillId="7" borderId="0" xfId="0" applyFont="1" applyFill="1" applyAlignment="1">
      <alignment horizontal="center"/>
    </xf>
    <xf numFmtId="0" fontId="2" fillId="7" borderId="0" xfId="0" applyFont="1" applyFill="1" applyAlignment="1"/>
    <xf numFmtId="0" fontId="0" fillId="0" borderId="1" xfId="0" applyBorder="1" applyAlignment="1">
      <alignment horizontal="left" vertical="center" wrapText="1"/>
    </xf>
    <xf numFmtId="0" fontId="0" fillId="7" borderId="0" xfId="0" applyFill="1"/>
    <xf numFmtId="0" fontId="0" fillId="8" borderId="0" xfId="0" applyFill="1"/>
  </cellXfs>
  <cellStyles count="7">
    <cellStyle name="60% - Accent1" xfId="3" builtinId="32"/>
    <cellStyle name="60% - Accent3" xfId="4" builtinId="40"/>
    <cellStyle name="Accent6" xfId="5" builtinId="49"/>
    <cellStyle name="Comma" xfId="1" builtinId="3"/>
    <cellStyle name="Hyperlink" xfId="2" builtinId="8"/>
    <cellStyle name="Normal" xfId="0" builtinId="0"/>
    <cellStyle name="Percent" xfId="6" builtinId="5"/>
  </cellStyles>
  <dxfs count="31">
    <dxf>
      <font>
        <b/>
        <i val="0"/>
        <color theme="0"/>
      </font>
      <fill>
        <patternFill>
          <bgColor theme="5"/>
        </patternFill>
      </fill>
    </dxf>
    <dxf>
      <font>
        <b/>
        <i val="0"/>
        <strike val="0"/>
        <condense val="0"/>
        <extend val="0"/>
        <outline val="0"/>
        <shadow val="0"/>
        <u val="none"/>
        <vertAlign val="baseline"/>
        <sz val="11"/>
        <color theme="0"/>
        <name val="Calibri"/>
        <scheme val="minor"/>
      </font>
      <numFmt numFmtId="165" formatCode="[$-409]mmm\-yy;@"/>
      <fill>
        <patternFill patternType="solid">
          <fgColor theme="4"/>
          <bgColor rgb="FF0275D8"/>
        </patternFill>
      </fill>
      <alignment horizontal="center" vertical="bottom" textRotation="0" wrapText="0" relativeIndent="0" justifyLastLine="0" shrinkToFit="0" readingOrder="0"/>
      <border diagonalUp="0" diagonalDown="0" outline="0">
        <left/>
        <right/>
        <top/>
        <bottom/>
      </border>
    </dxf>
    <dxf>
      <font>
        <b/>
        <i val="0"/>
        <strike val="0"/>
        <condense val="0"/>
        <extend val="0"/>
        <outline val="0"/>
        <shadow val="0"/>
        <u val="none"/>
        <vertAlign val="baseline"/>
        <sz val="11"/>
        <color theme="0"/>
        <name val="Calibri"/>
        <scheme val="minor"/>
      </font>
      <numFmt numFmtId="165" formatCode="[$-409]mmm\-yy;@"/>
      <fill>
        <patternFill patternType="solid">
          <fgColor theme="4"/>
          <bgColor rgb="FF0275D8"/>
        </patternFill>
      </fill>
      <alignment horizontal="center" vertical="bottom" textRotation="0" wrapText="0" relativeIndent="0" justifyLastLine="0" shrinkToFit="0" readingOrder="0"/>
      <border diagonalUp="0" diagonalDown="0" outline="0">
        <left/>
        <right/>
        <top/>
        <bottom/>
      </border>
    </dxf>
    <dxf>
      <font>
        <b/>
        <i val="0"/>
        <strike val="0"/>
        <condense val="0"/>
        <extend val="0"/>
        <outline val="0"/>
        <shadow val="0"/>
        <u val="none"/>
        <vertAlign val="baseline"/>
        <sz val="11"/>
        <color theme="0"/>
        <name val="Calibri"/>
        <scheme val="minor"/>
      </font>
      <numFmt numFmtId="165" formatCode="[$-409]mmm\-yy;@"/>
      <fill>
        <patternFill patternType="solid">
          <fgColor theme="4"/>
          <bgColor rgb="FF0275D8"/>
        </patternFill>
      </fill>
      <alignment horizontal="center" vertical="bottom" textRotation="0" wrapText="0" relativeIndent="0" justifyLastLine="0" shrinkToFit="0" readingOrder="0"/>
      <border diagonalUp="0" diagonalDown="0" outline="0">
        <left/>
        <right/>
        <top/>
        <bottom/>
      </border>
    </dxf>
    <dxf>
      <font>
        <b/>
        <i val="0"/>
        <strike val="0"/>
        <condense val="0"/>
        <extend val="0"/>
        <outline val="0"/>
        <shadow val="0"/>
        <u val="none"/>
        <vertAlign val="baseline"/>
        <sz val="11"/>
        <color theme="0"/>
        <name val="Calibri"/>
        <scheme val="minor"/>
      </font>
      <numFmt numFmtId="165" formatCode="[$-409]mmm\-yy;@"/>
      <fill>
        <patternFill patternType="solid">
          <fgColor theme="4"/>
          <bgColor rgb="FF0275D8"/>
        </patternFill>
      </fill>
      <alignment horizontal="center" vertical="bottom" textRotation="0" wrapText="0" relativeIndent="0" justifyLastLine="0" shrinkToFit="0" readingOrder="0"/>
      <border diagonalUp="0" diagonalDown="0" outline="0">
        <left/>
        <right/>
        <top/>
        <bottom/>
      </border>
    </dxf>
    <dxf>
      <font>
        <b/>
        <i val="0"/>
        <strike val="0"/>
        <condense val="0"/>
        <extend val="0"/>
        <outline val="0"/>
        <shadow val="0"/>
        <u val="none"/>
        <vertAlign val="baseline"/>
        <sz val="11"/>
        <color theme="0"/>
        <name val="Calibri"/>
        <scheme val="minor"/>
      </font>
      <numFmt numFmtId="165" formatCode="[$-409]mmm\-yy;@"/>
      <fill>
        <patternFill patternType="solid">
          <fgColor theme="4"/>
          <bgColor rgb="FF0275D8"/>
        </patternFill>
      </fill>
      <alignment horizontal="center" vertical="bottom" textRotation="0" wrapText="0" relativeIndent="0" justifyLastLine="0" shrinkToFit="0" readingOrder="0"/>
      <border diagonalUp="0" diagonalDown="0" outline="0">
        <left/>
        <right/>
        <top/>
        <bottom/>
      </border>
    </dxf>
    <dxf>
      <font>
        <b/>
        <i val="0"/>
        <strike val="0"/>
        <condense val="0"/>
        <extend val="0"/>
        <outline val="0"/>
        <shadow val="0"/>
        <u val="none"/>
        <vertAlign val="baseline"/>
        <sz val="11"/>
        <color theme="0"/>
        <name val="Calibri"/>
        <scheme val="minor"/>
      </font>
      <numFmt numFmtId="165" formatCode="[$-409]mmm\-yy;@"/>
      <fill>
        <patternFill patternType="solid">
          <fgColor theme="4"/>
          <bgColor rgb="FF0275D8"/>
        </patternFill>
      </fill>
      <alignment horizontal="center" vertical="bottom" textRotation="0" wrapText="0" relativeIndent="0" justifyLastLine="0" shrinkToFit="0" readingOrder="0"/>
      <border diagonalUp="0" diagonalDown="0" outline="0">
        <left/>
        <right/>
        <top/>
        <bottom/>
      </border>
    </dxf>
    <dxf>
      <font>
        <b/>
        <i val="0"/>
        <strike val="0"/>
        <condense val="0"/>
        <extend val="0"/>
        <outline val="0"/>
        <shadow val="0"/>
        <u val="none"/>
        <vertAlign val="baseline"/>
        <sz val="11"/>
        <color theme="0"/>
        <name val="Calibri"/>
        <scheme val="minor"/>
      </font>
      <numFmt numFmtId="165" formatCode="[$-409]mmm\-yy;@"/>
      <fill>
        <patternFill patternType="solid">
          <fgColor theme="4"/>
          <bgColor rgb="FF0275D8"/>
        </patternFill>
      </fill>
      <alignment horizontal="center" vertical="bottom" textRotation="0" wrapText="0" relativeIndent="0" justifyLastLine="0" shrinkToFit="0" readingOrder="0"/>
      <border diagonalUp="0" diagonalDown="0" outline="0">
        <left/>
        <right/>
        <top/>
        <bottom/>
      </border>
    </dxf>
    <dxf>
      <font>
        <b/>
        <i val="0"/>
        <strike val="0"/>
        <condense val="0"/>
        <extend val="0"/>
        <outline val="0"/>
        <shadow val="0"/>
        <u val="none"/>
        <vertAlign val="baseline"/>
        <sz val="11"/>
        <color theme="0"/>
        <name val="Calibri"/>
        <scheme val="minor"/>
      </font>
      <numFmt numFmtId="165" formatCode="[$-409]mmm\-yy;@"/>
      <fill>
        <patternFill patternType="solid">
          <fgColor theme="4"/>
          <bgColor rgb="FF0275D8"/>
        </patternFill>
      </fill>
      <alignment horizontal="center" vertical="bottom" textRotation="0" wrapText="0" relativeIndent="0" justifyLastLine="0" shrinkToFit="0" readingOrder="0"/>
      <border diagonalUp="0" diagonalDown="0" outline="0">
        <left/>
        <right/>
        <top/>
        <bottom/>
      </border>
    </dxf>
    <dxf>
      <font>
        <b/>
        <i val="0"/>
        <strike val="0"/>
        <condense val="0"/>
        <extend val="0"/>
        <outline val="0"/>
        <shadow val="0"/>
        <u val="none"/>
        <vertAlign val="baseline"/>
        <sz val="11"/>
        <color theme="0"/>
        <name val="Calibri"/>
        <scheme val="minor"/>
      </font>
      <numFmt numFmtId="165" formatCode="[$-409]mmm\-yy;@"/>
      <fill>
        <patternFill patternType="solid">
          <fgColor theme="4"/>
          <bgColor rgb="FF0275D8"/>
        </patternFill>
      </fill>
      <alignment horizontal="center" vertical="bottom" textRotation="0" wrapText="0" relativeIndent="0" justifyLastLine="0" shrinkToFit="0" readingOrder="0"/>
      <border diagonalUp="0" diagonalDown="0" outline="0">
        <left/>
        <right/>
        <top/>
        <bottom/>
      </border>
    </dxf>
    <dxf>
      <font>
        <b/>
        <i val="0"/>
        <strike val="0"/>
        <condense val="0"/>
        <extend val="0"/>
        <outline val="0"/>
        <shadow val="0"/>
        <u val="none"/>
        <vertAlign val="baseline"/>
        <sz val="11"/>
        <color theme="0"/>
        <name val="Calibri"/>
        <scheme val="minor"/>
      </font>
      <numFmt numFmtId="165" formatCode="[$-409]mmm\-yy;@"/>
      <fill>
        <patternFill patternType="solid">
          <fgColor theme="4"/>
          <bgColor rgb="FF0275D8"/>
        </patternFill>
      </fill>
      <alignment horizontal="center" vertical="bottom" textRotation="0" wrapText="0" relativeIndent="0" justifyLastLine="0" shrinkToFit="0" readingOrder="0"/>
      <border diagonalUp="0" diagonalDown="0" outline="0">
        <left/>
        <right/>
        <top/>
        <bottom/>
      </border>
    </dxf>
    <dxf>
      <font>
        <b/>
        <i val="0"/>
        <strike val="0"/>
        <condense val="0"/>
        <extend val="0"/>
        <outline val="0"/>
        <shadow val="0"/>
        <u val="none"/>
        <vertAlign val="baseline"/>
        <sz val="11"/>
        <color theme="0"/>
        <name val="Calibri"/>
        <scheme val="minor"/>
      </font>
      <fill>
        <patternFill patternType="solid">
          <fgColor theme="4"/>
          <bgColor rgb="FF0275D8"/>
        </patternFill>
      </fill>
      <border diagonalUp="0" diagonalDown="0" outline="0">
        <left style="thin">
          <color theme="4"/>
        </left>
        <right/>
        <top/>
        <bottom/>
      </border>
    </dxf>
    <dxf>
      <font>
        <b/>
        <i val="0"/>
        <strike val="0"/>
        <condense val="0"/>
        <extend val="0"/>
        <outline val="0"/>
        <shadow val="0"/>
        <u val="none"/>
        <vertAlign val="baseline"/>
        <sz val="11"/>
        <color theme="0"/>
        <name val="Calibri"/>
        <scheme val="minor"/>
      </font>
      <numFmt numFmtId="165" formatCode="[$-409]mmm\-yy;@"/>
      <fill>
        <patternFill patternType="solid">
          <fgColor theme="4"/>
          <bgColor rgb="FF0275D8"/>
        </patternFill>
      </fill>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0"/>
        <name val="Calibri"/>
        <scheme val="minor"/>
      </font>
      <fill>
        <patternFill patternType="solid">
          <fgColor theme="4"/>
          <bgColor rgb="FF0275D8"/>
        </patternFill>
      </fill>
      <alignment horizontal="center" vertical="bottom" textRotation="0" wrapText="0" relativeIndent="0" justifyLastLine="0" shrinkToFit="0" readingOrder="0"/>
      <border diagonalUp="0" diagonalDown="0" outline="0">
        <left/>
        <right style="thin">
          <color theme="4"/>
        </right>
        <top/>
        <bottom/>
      </border>
    </dxf>
    <dxf>
      <font>
        <b val="0"/>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0"/>
        <name val="Calibri"/>
        <scheme val="minor"/>
      </font>
      <fill>
        <patternFill patternType="solid">
          <fgColor theme="4"/>
          <bgColor rgb="FF0275D8"/>
        </patternFill>
      </fill>
      <alignment horizontal="center" vertical="bottom" textRotation="0" wrapText="0" relativeIndent="0" justifyLastLine="0" shrinkToFit="0" readingOrder="0"/>
      <border diagonalUp="0" diagonalDown="0" outline="0">
        <left/>
        <right/>
        <top/>
        <bottom/>
      </border>
    </dxf>
    <dxf>
      <font>
        <b/>
        <i val="0"/>
        <strike val="0"/>
        <condense val="0"/>
        <extend val="0"/>
        <outline val="0"/>
        <shadow val="0"/>
        <u val="none"/>
        <vertAlign val="baseline"/>
        <sz val="11"/>
        <color theme="0"/>
        <name val="Calibri"/>
        <scheme val="minor"/>
      </font>
      <fill>
        <patternFill patternType="solid">
          <fgColor theme="4"/>
          <bgColor rgb="FF0275D8"/>
        </patternFill>
      </fill>
      <alignment horizontal="center" vertical="bottom" textRotation="0" wrapText="0" relativeIndent="0" justifyLastLine="0" shrinkToFit="0" readingOrder="0"/>
      <border diagonalUp="0" diagonalDown="0" outline="0">
        <left/>
        <right/>
        <top/>
        <bottom/>
      </border>
    </dxf>
    <dxf>
      <font>
        <b/>
        <i val="0"/>
        <strike val="0"/>
        <condense val="0"/>
        <extend val="0"/>
        <outline val="0"/>
        <shadow val="0"/>
        <u val="none"/>
        <vertAlign val="baseline"/>
        <sz val="11"/>
        <color theme="0"/>
        <name val="Calibri"/>
        <scheme val="minor"/>
      </font>
      <numFmt numFmtId="165" formatCode="[$-409]mmm\-yy;@"/>
      <fill>
        <patternFill patternType="solid">
          <fgColor theme="4"/>
          <bgColor rgb="FF0275D8"/>
        </patternFill>
      </fill>
      <alignment horizontal="center" vertical="bottom" textRotation="0" wrapText="0" relativeIndent="0" justifyLastLine="0" shrinkToFit="0" readingOrder="0"/>
      <border diagonalUp="0" diagonalDown="0" outline="0">
        <left/>
        <right/>
        <top/>
        <bottom/>
      </border>
    </dxf>
    <dxf>
      <font>
        <b/>
        <i val="0"/>
        <strike val="0"/>
        <condense val="0"/>
        <extend val="0"/>
        <outline val="0"/>
        <shadow val="0"/>
        <u val="none"/>
        <vertAlign val="baseline"/>
        <sz val="11"/>
        <color theme="0"/>
        <name val="Calibri"/>
        <scheme val="minor"/>
      </font>
      <numFmt numFmtId="165" formatCode="[$-409]mmm\-yy;@"/>
      <fill>
        <patternFill patternType="solid">
          <fgColor theme="4"/>
          <bgColor rgb="FF0275D8"/>
        </patternFill>
      </fill>
      <alignment horizontal="center" vertical="bottom" textRotation="0" wrapText="0" relativeIndent="0" justifyLastLine="0" shrinkToFit="0" readingOrder="0"/>
      <border diagonalUp="0" diagonalDown="0" outline="0">
        <left/>
        <right/>
        <top/>
        <bottom/>
      </border>
    </dxf>
    <dxf>
      <font>
        <b/>
        <i val="0"/>
        <strike val="0"/>
        <condense val="0"/>
        <extend val="0"/>
        <outline val="0"/>
        <shadow val="0"/>
        <u val="none"/>
        <vertAlign val="baseline"/>
        <sz val="11"/>
        <color theme="0"/>
        <name val="Calibri"/>
        <scheme val="minor"/>
      </font>
      <numFmt numFmtId="165" formatCode="[$-409]mmm\-yy;@"/>
      <fill>
        <patternFill patternType="solid">
          <fgColor theme="4"/>
          <bgColor rgb="FF0275D8"/>
        </patternFill>
      </fill>
      <alignment horizontal="center" vertical="bottom" textRotation="0" wrapText="0" relativeIndent="0" justifyLastLine="0" shrinkToFit="0" readingOrder="0"/>
      <border diagonalUp="0" diagonalDown="0" outline="0">
        <left/>
        <right/>
        <top/>
        <bottom/>
      </border>
    </dxf>
    <dxf>
      <font>
        <b/>
        <i val="0"/>
        <strike val="0"/>
        <condense val="0"/>
        <extend val="0"/>
        <outline val="0"/>
        <shadow val="0"/>
        <u val="none"/>
        <vertAlign val="baseline"/>
        <sz val="11"/>
        <color theme="0"/>
        <name val="Calibri"/>
        <scheme val="minor"/>
      </font>
      <numFmt numFmtId="165" formatCode="[$-409]mmm\-yy;@"/>
      <fill>
        <patternFill patternType="solid">
          <fgColor theme="4"/>
          <bgColor rgb="FF0275D8"/>
        </patternFill>
      </fill>
      <alignment horizontal="center" vertical="bottom" textRotation="0" wrapText="0" relativeIndent="0" justifyLastLine="0" shrinkToFit="0" readingOrder="0"/>
      <border diagonalUp="0" diagonalDown="0" outline="0">
        <left/>
        <right/>
        <top/>
        <bottom/>
      </border>
    </dxf>
    <dxf>
      <font>
        <b/>
        <i val="0"/>
        <strike val="0"/>
        <condense val="0"/>
        <extend val="0"/>
        <outline val="0"/>
        <shadow val="0"/>
        <u val="none"/>
        <vertAlign val="baseline"/>
        <sz val="11"/>
        <color theme="0"/>
        <name val="Calibri"/>
        <scheme val="minor"/>
      </font>
      <numFmt numFmtId="165" formatCode="[$-409]mmm\-yy;@"/>
      <fill>
        <patternFill patternType="solid">
          <fgColor theme="4"/>
          <bgColor rgb="FF0275D8"/>
        </patternFill>
      </fill>
      <alignment horizontal="center" vertical="bottom" textRotation="0" wrapText="0" relativeIndent="0" justifyLastLine="0" shrinkToFit="0" readingOrder="0"/>
      <border diagonalUp="0" diagonalDown="0" outline="0">
        <left/>
        <right/>
        <top/>
        <bottom/>
      </border>
    </dxf>
    <dxf>
      <font>
        <b/>
        <i val="0"/>
        <strike val="0"/>
        <condense val="0"/>
        <extend val="0"/>
        <outline val="0"/>
        <shadow val="0"/>
        <u val="none"/>
        <vertAlign val="baseline"/>
        <sz val="11"/>
        <color theme="0"/>
        <name val="Calibri"/>
        <scheme val="minor"/>
      </font>
      <numFmt numFmtId="165" formatCode="[$-409]mmm\-yy;@"/>
      <fill>
        <patternFill patternType="solid">
          <fgColor theme="4"/>
          <bgColor rgb="FF0275D8"/>
        </patternFill>
      </fill>
      <alignment horizontal="center" vertical="bottom" textRotation="0" wrapText="0" relativeIndent="0" justifyLastLine="0" shrinkToFit="0" readingOrder="0"/>
      <border diagonalUp="0" diagonalDown="0" outline="0">
        <left/>
        <right/>
        <top/>
        <bottom/>
      </border>
    </dxf>
    <dxf>
      <font>
        <b/>
        <i val="0"/>
        <strike val="0"/>
        <condense val="0"/>
        <extend val="0"/>
        <outline val="0"/>
        <shadow val="0"/>
        <u val="none"/>
        <vertAlign val="baseline"/>
        <sz val="11"/>
        <color theme="0"/>
        <name val="Calibri"/>
        <scheme val="minor"/>
      </font>
      <numFmt numFmtId="165" formatCode="[$-409]mmm\-yy;@"/>
      <fill>
        <patternFill patternType="solid">
          <fgColor theme="4"/>
          <bgColor rgb="FF0275D8"/>
        </patternFill>
      </fill>
      <alignment horizontal="center" vertical="bottom" textRotation="0" wrapText="0" relativeIndent="0" justifyLastLine="0" shrinkToFit="0" readingOrder="0"/>
      <border diagonalUp="0" diagonalDown="0" outline="0">
        <left/>
        <right/>
        <top/>
        <bottom/>
      </border>
    </dxf>
    <dxf>
      <font>
        <b/>
        <i val="0"/>
        <strike val="0"/>
        <condense val="0"/>
        <extend val="0"/>
        <outline val="0"/>
        <shadow val="0"/>
        <u val="none"/>
        <vertAlign val="baseline"/>
        <sz val="11"/>
        <color theme="0"/>
        <name val="Calibri"/>
        <scheme val="minor"/>
      </font>
      <numFmt numFmtId="165" formatCode="[$-409]mmm\-yy;@"/>
      <fill>
        <patternFill patternType="solid">
          <fgColor theme="4"/>
          <bgColor rgb="FF0275D8"/>
        </patternFill>
      </fill>
      <alignment horizontal="center" vertical="bottom" textRotation="0" wrapText="0" relativeIndent="0" justifyLastLine="0" shrinkToFit="0" readingOrder="0"/>
      <border diagonalUp="0" diagonalDown="0" outline="0">
        <left/>
        <right/>
        <top/>
        <bottom/>
      </border>
    </dxf>
    <dxf>
      <font>
        <b/>
        <i val="0"/>
        <strike val="0"/>
        <condense val="0"/>
        <extend val="0"/>
        <outline val="0"/>
        <shadow val="0"/>
        <u val="none"/>
        <vertAlign val="baseline"/>
        <sz val="11"/>
        <color theme="0"/>
        <name val="Calibri"/>
        <scheme val="minor"/>
      </font>
      <numFmt numFmtId="165" formatCode="[$-409]mmm\-yy;@"/>
      <fill>
        <patternFill patternType="solid">
          <fgColor theme="4"/>
          <bgColor rgb="FF0275D8"/>
        </patternFill>
      </fill>
      <alignment horizontal="center" vertical="bottom" textRotation="0" wrapText="0" relativeIndent="0" justifyLastLine="0" shrinkToFit="0" readingOrder="0"/>
      <border diagonalUp="0" diagonalDown="0" outline="0">
        <left/>
        <right/>
        <top/>
        <bottom/>
      </border>
    </dxf>
    <dxf>
      <font>
        <b/>
        <i val="0"/>
        <strike val="0"/>
        <condense val="0"/>
        <extend val="0"/>
        <outline val="0"/>
        <shadow val="0"/>
        <u val="none"/>
        <vertAlign val="baseline"/>
        <sz val="11"/>
        <color theme="0"/>
        <name val="Calibri"/>
        <scheme val="minor"/>
      </font>
      <numFmt numFmtId="165" formatCode="[$-409]mmm\-yy;@"/>
      <fill>
        <patternFill patternType="solid">
          <fgColor theme="4"/>
          <bgColor rgb="FF0275D8"/>
        </patternFill>
      </fill>
      <alignment horizontal="center" vertical="bottom" textRotation="0" wrapText="0" relativeIndent="0" justifyLastLine="0" shrinkToFit="0" readingOrder="0"/>
      <border diagonalUp="0" diagonalDown="0" outline="0">
        <left/>
        <right/>
        <top/>
        <bottom/>
      </border>
    </dxf>
    <dxf>
      <font>
        <b val="0"/>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0"/>
        <name val="Calibri"/>
        <scheme val="minor"/>
      </font>
      <fill>
        <patternFill patternType="solid">
          <fgColor theme="4"/>
          <bgColor rgb="FF0275D8"/>
        </patternFill>
      </fill>
      <border diagonalUp="0" diagonalDown="0" outline="0">
        <left/>
        <right/>
        <top/>
        <bottom/>
      </border>
    </dxf>
    <dxf>
      <font>
        <b/>
        <i val="0"/>
        <strike val="0"/>
        <condense val="0"/>
        <extend val="0"/>
        <outline val="0"/>
        <shadow val="0"/>
        <u val="none"/>
        <vertAlign val="baseline"/>
        <sz val="11"/>
        <color theme="0"/>
        <name val="Calibri"/>
        <scheme val="minor"/>
      </font>
      <fill>
        <patternFill patternType="solid">
          <fgColor theme="4"/>
          <bgColor rgb="FF0275D8"/>
        </patternFill>
      </fill>
      <alignment horizontal="center" vertical="bottom" textRotation="0" wrapText="0" relativeIndent="0" justifyLastLine="0" shrinkToFit="0" readingOrder="0"/>
    </dxf>
  </dxfs>
  <tableStyles count="1" defaultTableStyle="TableStyleMedium9" defaultPivotStyle="PivotStyleLight16">
    <tableStyle name="Invisible" pivot="0" table="0" count="0" xr9:uid="{B2DC343E-8C82-48EE-B3B8-E0CF89685C1B}"/>
  </tableStyles>
  <colors>
    <mruColors>
      <color rgb="FF0275D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'Raw Share Price'!$C$2</c:f>
              <c:strCache>
                <c:ptCount val="1"/>
                <c:pt idx="0">
                  <c:v>Adj Close </c:v>
                </c:pt>
              </c:strCache>
            </c:strRef>
          </c:tx>
          <c:spPr>
            <a:ln w="28575" cap="rnd">
              <a:solidFill>
                <a:srgbClr val="002060"/>
              </a:solidFill>
              <a:round/>
            </a:ln>
            <a:effectLst/>
          </c:spPr>
          <c:marker>
            <c:symbol val="none"/>
          </c:marker>
          <c:cat>
            <c:numRef>
              <c:f>'Raw Share Price'!$B$3:$B$1241</c:f>
              <c:numCache>
                <c:formatCode>d\-mmm\-yy</c:formatCode>
                <c:ptCount val="1239"/>
                <c:pt idx="0">
                  <c:v>45919</c:v>
                </c:pt>
                <c:pt idx="1">
                  <c:v>45918</c:v>
                </c:pt>
                <c:pt idx="2">
                  <c:v>45917</c:v>
                </c:pt>
                <c:pt idx="3">
                  <c:v>45916</c:v>
                </c:pt>
                <c:pt idx="4">
                  <c:v>45915</c:v>
                </c:pt>
                <c:pt idx="5">
                  <c:v>45912</c:v>
                </c:pt>
                <c:pt idx="6">
                  <c:v>45911</c:v>
                </c:pt>
                <c:pt idx="7">
                  <c:v>45910</c:v>
                </c:pt>
                <c:pt idx="8">
                  <c:v>45909</c:v>
                </c:pt>
                <c:pt idx="9">
                  <c:v>45908</c:v>
                </c:pt>
                <c:pt idx="10">
                  <c:v>45905</c:v>
                </c:pt>
                <c:pt idx="11">
                  <c:v>45904</c:v>
                </c:pt>
                <c:pt idx="12">
                  <c:v>45903</c:v>
                </c:pt>
                <c:pt idx="13">
                  <c:v>45902</c:v>
                </c:pt>
                <c:pt idx="14">
                  <c:v>45901</c:v>
                </c:pt>
                <c:pt idx="15">
                  <c:v>45898</c:v>
                </c:pt>
                <c:pt idx="16">
                  <c:v>45897</c:v>
                </c:pt>
                <c:pt idx="17">
                  <c:v>45896</c:v>
                </c:pt>
                <c:pt idx="18">
                  <c:v>45895</c:v>
                </c:pt>
                <c:pt idx="19">
                  <c:v>45894</c:v>
                </c:pt>
                <c:pt idx="20">
                  <c:v>45891</c:v>
                </c:pt>
                <c:pt idx="21">
                  <c:v>45890</c:v>
                </c:pt>
                <c:pt idx="22">
                  <c:v>45889</c:v>
                </c:pt>
                <c:pt idx="23">
                  <c:v>45888</c:v>
                </c:pt>
                <c:pt idx="24">
                  <c:v>45887</c:v>
                </c:pt>
                <c:pt idx="25">
                  <c:v>45883</c:v>
                </c:pt>
                <c:pt idx="26">
                  <c:v>45882</c:v>
                </c:pt>
                <c:pt idx="27">
                  <c:v>45881</c:v>
                </c:pt>
                <c:pt idx="28">
                  <c:v>45880</c:v>
                </c:pt>
                <c:pt idx="29">
                  <c:v>45877</c:v>
                </c:pt>
                <c:pt idx="30">
                  <c:v>45876</c:v>
                </c:pt>
                <c:pt idx="31">
                  <c:v>45875</c:v>
                </c:pt>
                <c:pt idx="32">
                  <c:v>45874</c:v>
                </c:pt>
                <c:pt idx="33">
                  <c:v>45873</c:v>
                </c:pt>
                <c:pt idx="34">
                  <c:v>45870</c:v>
                </c:pt>
                <c:pt idx="35">
                  <c:v>45869</c:v>
                </c:pt>
                <c:pt idx="36">
                  <c:v>45868</c:v>
                </c:pt>
                <c:pt idx="37">
                  <c:v>45867</c:v>
                </c:pt>
                <c:pt idx="38">
                  <c:v>45866</c:v>
                </c:pt>
                <c:pt idx="39">
                  <c:v>45863</c:v>
                </c:pt>
                <c:pt idx="40">
                  <c:v>45862</c:v>
                </c:pt>
                <c:pt idx="41">
                  <c:v>45861</c:v>
                </c:pt>
                <c:pt idx="42">
                  <c:v>45860</c:v>
                </c:pt>
                <c:pt idx="43">
                  <c:v>45859</c:v>
                </c:pt>
                <c:pt idx="44">
                  <c:v>45856</c:v>
                </c:pt>
                <c:pt idx="45">
                  <c:v>45855</c:v>
                </c:pt>
                <c:pt idx="46">
                  <c:v>45854</c:v>
                </c:pt>
                <c:pt idx="47">
                  <c:v>45853</c:v>
                </c:pt>
                <c:pt idx="48">
                  <c:v>45852</c:v>
                </c:pt>
                <c:pt idx="49">
                  <c:v>45849</c:v>
                </c:pt>
                <c:pt idx="50">
                  <c:v>45848</c:v>
                </c:pt>
                <c:pt idx="51">
                  <c:v>45847</c:v>
                </c:pt>
                <c:pt idx="52">
                  <c:v>45846</c:v>
                </c:pt>
                <c:pt idx="53">
                  <c:v>45845</c:v>
                </c:pt>
                <c:pt idx="54">
                  <c:v>45842</c:v>
                </c:pt>
                <c:pt idx="55">
                  <c:v>45841</c:v>
                </c:pt>
                <c:pt idx="56">
                  <c:v>45840</c:v>
                </c:pt>
                <c:pt idx="57">
                  <c:v>45839</c:v>
                </c:pt>
                <c:pt idx="58">
                  <c:v>45838</c:v>
                </c:pt>
                <c:pt idx="59">
                  <c:v>45835</c:v>
                </c:pt>
                <c:pt idx="60">
                  <c:v>45834</c:v>
                </c:pt>
                <c:pt idx="61">
                  <c:v>45833</c:v>
                </c:pt>
                <c:pt idx="62">
                  <c:v>45832</c:v>
                </c:pt>
                <c:pt idx="63">
                  <c:v>45831</c:v>
                </c:pt>
                <c:pt idx="64">
                  <c:v>45828</c:v>
                </c:pt>
                <c:pt idx="65">
                  <c:v>45827</c:v>
                </c:pt>
                <c:pt idx="66">
                  <c:v>45826</c:v>
                </c:pt>
                <c:pt idx="67">
                  <c:v>45825</c:v>
                </c:pt>
                <c:pt idx="68">
                  <c:v>45824</c:v>
                </c:pt>
                <c:pt idx="69">
                  <c:v>45821</c:v>
                </c:pt>
                <c:pt idx="70">
                  <c:v>45820</c:v>
                </c:pt>
                <c:pt idx="71">
                  <c:v>45819</c:v>
                </c:pt>
                <c:pt idx="72">
                  <c:v>45818</c:v>
                </c:pt>
                <c:pt idx="73">
                  <c:v>45817</c:v>
                </c:pt>
                <c:pt idx="74">
                  <c:v>45814</c:v>
                </c:pt>
                <c:pt idx="75">
                  <c:v>45813</c:v>
                </c:pt>
                <c:pt idx="76">
                  <c:v>45812</c:v>
                </c:pt>
                <c:pt idx="77">
                  <c:v>45811</c:v>
                </c:pt>
                <c:pt idx="78">
                  <c:v>45810</c:v>
                </c:pt>
                <c:pt idx="79">
                  <c:v>45807</c:v>
                </c:pt>
                <c:pt idx="80">
                  <c:v>45806</c:v>
                </c:pt>
                <c:pt idx="81">
                  <c:v>45805</c:v>
                </c:pt>
                <c:pt idx="82">
                  <c:v>45804</c:v>
                </c:pt>
                <c:pt idx="83">
                  <c:v>45803</c:v>
                </c:pt>
                <c:pt idx="84">
                  <c:v>45800</c:v>
                </c:pt>
                <c:pt idx="85">
                  <c:v>45799</c:v>
                </c:pt>
                <c:pt idx="86">
                  <c:v>45798</c:v>
                </c:pt>
                <c:pt idx="87">
                  <c:v>45797</c:v>
                </c:pt>
                <c:pt idx="88">
                  <c:v>45796</c:v>
                </c:pt>
                <c:pt idx="89">
                  <c:v>45793</c:v>
                </c:pt>
                <c:pt idx="90">
                  <c:v>45792</c:v>
                </c:pt>
                <c:pt idx="91">
                  <c:v>45791</c:v>
                </c:pt>
                <c:pt idx="92">
                  <c:v>45790</c:v>
                </c:pt>
                <c:pt idx="93">
                  <c:v>45789</c:v>
                </c:pt>
                <c:pt idx="94">
                  <c:v>45786</c:v>
                </c:pt>
                <c:pt idx="95">
                  <c:v>45785</c:v>
                </c:pt>
                <c:pt idx="96">
                  <c:v>45784</c:v>
                </c:pt>
                <c:pt idx="97">
                  <c:v>45783</c:v>
                </c:pt>
                <c:pt idx="98">
                  <c:v>45782</c:v>
                </c:pt>
                <c:pt idx="99">
                  <c:v>45779</c:v>
                </c:pt>
                <c:pt idx="100">
                  <c:v>45777</c:v>
                </c:pt>
                <c:pt idx="101">
                  <c:v>45776</c:v>
                </c:pt>
                <c:pt idx="102">
                  <c:v>45775</c:v>
                </c:pt>
                <c:pt idx="103">
                  <c:v>45772</c:v>
                </c:pt>
                <c:pt idx="104">
                  <c:v>45771</c:v>
                </c:pt>
                <c:pt idx="105">
                  <c:v>45770</c:v>
                </c:pt>
                <c:pt idx="106">
                  <c:v>45769</c:v>
                </c:pt>
                <c:pt idx="107">
                  <c:v>45768</c:v>
                </c:pt>
                <c:pt idx="108">
                  <c:v>45764</c:v>
                </c:pt>
                <c:pt idx="109">
                  <c:v>45763</c:v>
                </c:pt>
                <c:pt idx="110">
                  <c:v>45762</c:v>
                </c:pt>
                <c:pt idx="111">
                  <c:v>45758</c:v>
                </c:pt>
                <c:pt idx="112">
                  <c:v>45756</c:v>
                </c:pt>
                <c:pt idx="113">
                  <c:v>45755</c:v>
                </c:pt>
                <c:pt idx="114">
                  <c:v>45754</c:v>
                </c:pt>
                <c:pt idx="115">
                  <c:v>45751</c:v>
                </c:pt>
                <c:pt idx="116">
                  <c:v>45750</c:v>
                </c:pt>
                <c:pt idx="117">
                  <c:v>45749</c:v>
                </c:pt>
                <c:pt idx="118">
                  <c:v>45748</c:v>
                </c:pt>
                <c:pt idx="119">
                  <c:v>45744</c:v>
                </c:pt>
                <c:pt idx="120">
                  <c:v>45743</c:v>
                </c:pt>
                <c:pt idx="121">
                  <c:v>45742</c:v>
                </c:pt>
                <c:pt idx="122">
                  <c:v>45741</c:v>
                </c:pt>
                <c:pt idx="123">
                  <c:v>45740</c:v>
                </c:pt>
                <c:pt idx="124">
                  <c:v>45737</c:v>
                </c:pt>
                <c:pt idx="125">
                  <c:v>45736</c:v>
                </c:pt>
                <c:pt idx="126">
                  <c:v>45735</c:v>
                </c:pt>
                <c:pt idx="127">
                  <c:v>45734</c:v>
                </c:pt>
                <c:pt idx="128">
                  <c:v>45733</c:v>
                </c:pt>
                <c:pt idx="129">
                  <c:v>45729</c:v>
                </c:pt>
                <c:pt idx="130">
                  <c:v>45728</c:v>
                </c:pt>
                <c:pt idx="131">
                  <c:v>45727</c:v>
                </c:pt>
                <c:pt idx="132">
                  <c:v>45726</c:v>
                </c:pt>
                <c:pt idx="133">
                  <c:v>45723</c:v>
                </c:pt>
                <c:pt idx="134">
                  <c:v>45722</c:v>
                </c:pt>
                <c:pt idx="135">
                  <c:v>45721</c:v>
                </c:pt>
                <c:pt idx="136">
                  <c:v>45720</c:v>
                </c:pt>
                <c:pt idx="137">
                  <c:v>45719</c:v>
                </c:pt>
                <c:pt idx="138">
                  <c:v>45716</c:v>
                </c:pt>
                <c:pt idx="139">
                  <c:v>45715</c:v>
                </c:pt>
                <c:pt idx="140">
                  <c:v>45713</c:v>
                </c:pt>
                <c:pt idx="141">
                  <c:v>45712</c:v>
                </c:pt>
                <c:pt idx="142">
                  <c:v>45709</c:v>
                </c:pt>
                <c:pt idx="143">
                  <c:v>45708</c:v>
                </c:pt>
                <c:pt idx="144">
                  <c:v>45707</c:v>
                </c:pt>
                <c:pt idx="145">
                  <c:v>45706</c:v>
                </c:pt>
                <c:pt idx="146">
                  <c:v>45705</c:v>
                </c:pt>
                <c:pt idx="147">
                  <c:v>45702</c:v>
                </c:pt>
                <c:pt idx="148">
                  <c:v>45701</c:v>
                </c:pt>
                <c:pt idx="149">
                  <c:v>45700</c:v>
                </c:pt>
                <c:pt idx="150">
                  <c:v>45699</c:v>
                </c:pt>
                <c:pt idx="151">
                  <c:v>45698</c:v>
                </c:pt>
                <c:pt idx="152">
                  <c:v>45695</c:v>
                </c:pt>
                <c:pt idx="153">
                  <c:v>45694</c:v>
                </c:pt>
                <c:pt idx="154">
                  <c:v>45693</c:v>
                </c:pt>
                <c:pt idx="155">
                  <c:v>45692</c:v>
                </c:pt>
                <c:pt idx="156">
                  <c:v>45691</c:v>
                </c:pt>
                <c:pt idx="157">
                  <c:v>45689</c:v>
                </c:pt>
                <c:pt idx="158">
                  <c:v>45688</c:v>
                </c:pt>
                <c:pt idx="159">
                  <c:v>45687</c:v>
                </c:pt>
                <c:pt idx="160">
                  <c:v>45686</c:v>
                </c:pt>
                <c:pt idx="161">
                  <c:v>45685</c:v>
                </c:pt>
                <c:pt idx="162">
                  <c:v>45684</c:v>
                </c:pt>
                <c:pt idx="163">
                  <c:v>45681</c:v>
                </c:pt>
                <c:pt idx="164">
                  <c:v>45680</c:v>
                </c:pt>
                <c:pt idx="165">
                  <c:v>45679</c:v>
                </c:pt>
                <c:pt idx="166">
                  <c:v>45678</c:v>
                </c:pt>
                <c:pt idx="167">
                  <c:v>45677</c:v>
                </c:pt>
                <c:pt idx="168">
                  <c:v>45674</c:v>
                </c:pt>
                <c:pt idx="169">
                  <c:v>45673</c:v>
                </c:pt>
                <c:pt idx="170">
                  <c:v>45672</c:v>
                </c:pt>
                <c:pt idx="171">
                  <c:v>45671</c:v>
                </c:pt>
                <c:pt idx="172">
                  <c:v>45670</c:v>
                </c:pt>
                <c:pt idx="173">
                  <c:v>45667</c:v>
                </c:pt>
                <c:pt idx="174">
                  <c:v>45666</c:v>
                </c:pt>
                <c:pt idx="175">
                  <c:v>45665</c:v>
                </c:pt>
                <c:pt idx="176">
                  <c:v>45664</c:v>
                </c:pt>
                <c:pt idx="177">
                  <c:v>45663</c:v>
                </c:pt>
                <c:pt idx="178">
                  <c:v>45660</c:v>
                </c:pt>
                <c:pt idx="179">
                  <c:v>45659</c:v>
                </c:pt>
                <c:pt idx="180">
                  <c:v>45658</c:v>
                </c:pt>
                <c:pt idx="181">
                  <c:v>45657</c:v>
                </c:pt>
                <c:pt idx="182">
                  <c:v>45656</c:v>
                </c:pt>
                <c:pt idx="183">
                  <c:v>45653</c:v>
                </c:pt>
                <c:pt idx="184">
                  <c:v>45652</c:v>
                </c:pt>
                <c:pt idx="185">
                  <c:v>45650</c:v>
                </c:pt>
                <c:pt idx="186">
                  <c:v>45649</c:v>
                </c:pt>
                <c:pt idx="187">
                  <c:v>45646</c:v>
                </c:pt>
                <c:pt idx="188">
                  <c:v>45645</c:v>
                </c:pt>
                <c:pt idx="189">
                  <c:v>45644</c:v>
                </c:pt>
                <c:pt idx="190">
                  <c:v>45643</c:v>
                </c:pt>
                <c:pt idx="191">
                  <c:v>45642</c:v>
                </c:pt>
                <c:pt idx="192">
                  <c:v>45639</c:v>
                </c:pt>
                <c:pt idx="193">
                  <c:v>45638</c:v>
                </c:pt>
                <c:pt idx="194">
                  <c:v>45637</c:v>
                </c:pt>
                <c:pt idx="195">
                  <c:v>45636</c:v>
                </c:pt>
                <c:pt idx="196">
                  <c:v>45635</c:v>
                </c:pt>
                <c:pt idx="197">
                  <c:v>45632</c:v>
                </c:pt>
                <c:pt idx="198">
                  <c:v>45631</c:v>
                </c:pt>
                <c:pt idx="199">
                  <c:v>45630</c:v>
                </c:pt>
                <c:pt idx="200">
                  <c:v>45629</c:v>
                </c:pt>
                <c:pt idx="201">
                  <c:v>45628</c:v>
                </c:pt>
                <c:pt idx="202">
                  <c:v>45625</c:v>
                </c:pt>
                <c:pt idx="203">
                  <c:v>45624</c:v>
                </c:pt>
                <c:pt idx="204">
                  <c:v>45623</c:v>
                </c:pt>
                <c:pt idx="205">
                  <c:v>45622</c:v>
                </c:pt>
                <c:pt idx="206">
                  <c:v>45621</c:v>
                </c:pt>
                <c:pt idx="207">
                  <c:v>45618</c:v>
                </c:pt>
                <c:pt idx="208">
                  <c:v>45617</c:v>
                </c:pt>
                <c:pt idx="209">
                  <c:v>45615</c:v>
                </c:pt>
                <c:pt idx="210">
                  <c:v>45614</c:v>
                </c:pt>
                <c:pt idx="211">
                  <c:v>45610</c:v>
                </c:pt>
                <c:pt idx="212">
                  <c:v>45609</c:v>
                </c:pt>
                <c:pt idx="213">
                  <c:v>45608</c:v>
                </c:pt>
                <c:pt idx="214">
                  <c:v>45607</c:v>
                </c:pt>
                <c:pt idx="215">
                  <c:v>45604</c:v>
                </c:pt>
                <c:pt idx="216">
                  <c:v>45603</c:v>
                </c:pt>
                <c:pt idx="217">
                  <c:v>45602</c:v>
                </c:pt>
                <c:pt idx="218">
                  <c:v>45601</c:v>
                </c:pt>
                <c:pt idx="219">
                  <c:v>45600</c:v>
                </c:pt>
                <c:pt idx="220">
                  <c:v>45597</c:v>
                </c:pt>
                <c:pt idx="221">
                  <c:v>45596</c:v>
                </c:pt>
                <c:pt idx="222">
                  <c:v>45595</c:v>
                </c:pt>
                <c:pt idx="223">
                  <c:v>45594</c:v>
                </c:pt>
                <c:pt idx="224">
                  <c:v>45593</c:v>
                </c:pt>
                <c:pt idx="225">
                  <c:v>45590</c:v>
                </c:pt>
                <c:pt idx="226">
                  <c:v>45589</c:v>
                </c:pt>
                <c:pt idx="227">
                  <c:v>45588</c:v>
                </c:pt>
                <c:pt idx="228">
                  <c:v>45587</c:v>
                </c:pt>
                <c:pt idx="229">
                  <c:v>45586</c:v>
                </c:pt>
                <c:pt idx="230">
                  <c:v>45583</c:v>
                </c:pt>
                <c:pt idx="231">
                  <c:v>45582</c:v>
                </c:pt>
                <c:pt idx="232">
                  <c:v>45581</c:v>
                </c:pt>
                <c:pt idx="233">
                  <c:v>45580</c:v>
                </c:pt>
                <c:pt idx="234">
                  <c:v>45579</c:v>
                </c:pt>
                <c:pt idx="235">
                  <c:v>45576</c:v>
                </c:pt>
                <c:pt idx="236">
                  <c:v>45575</c:v>
                </c:pt>
                <c:pt idx="237">
                  <c:v>45574</c:v>
                </c:pt>
                <c:pt idx="238">
                  <c:v>45573</c:v>
                </c:pt>
                <c:pt idx="239">
                  <c:v>45572</c:v>
                </c:pt>
                <c:pt idx="240">
                  <c:v>45569</c:v>
                </c:pt>
                <c:pt idx="241">
                  <c:v>45568</c:v>
                </c:pt>
                <c:pt idx="242">
                  <c:v>45566</c:v>
                </c:pt>
                <c:pt idx="243">
                  <c:v>45565</c:v>
                </c:pt>
                <c:pt idx="244">
                  <c:v>45562</c:v>
                </c:pt>
                <c:pt idx="245">
                  <c:v>45561</c:v>
                </c:pt>
                <c:pt idx="246">
                  <c:v>45560</c:v>
                </c:pt>
                <c:pt idx="247">
                  <c:v>45559</c:v>
                </c:pt>
                <c:pt idx="248">
                  <c:v>45558</c:v>
                </c:pt>
                <c:pt idx="249">
                  <c:v>45555</c:v>
                </c:pt>
                <c:pt idx="250">
                  <c:v>45554</c:v>
                </c:pt>
                <c:pt idx="251">
                  <c:v>45553</c:v>
                </c:pt>
                <c:pt idx="252">
                  <c:v>45552</c:v>
                </c:pt>
                <c:pt idx="253">
                  <c:v>45551</c:v>
                </c:pt>
                <c:pt idx="254">
                  <c:v>45548</c:v>
                </c:pt>
                <c:pt idx="255">
                  <c:v>45547</c:v>
                </c:pt>
                <c:pt idx="256">
                  <c:v>45546</c:v>
                </c:pt>
                <c:pt idx="257">
                  <c:v>45545</c:v>
                </c:pt>
                <c:pt idx="258">
                  <c:v>45544</c:v>
                </c:pt>
                <c:pt idx="259">
                  <c:v>45541</c:v>
                </c:pt>
                <c:pt idx="260">
                  <c:v>45540</c:v>
                </c:pt>
                <c:pt idx="261">
                  <c:v>45539</c:v>
                </c:pt>
                <c:pt idx="262">
                  <c:v>45538</c:v>
                </c:pt>
                <c:pt idx="263">
                  <c:v>45537</c:v>
                </c:pt>
                <c:pt idx="264">
                  <c:v>45534</c:v>
                </c:pt>
                <c:pt idx="265">
                  <c:v>45533</c:v>
                </c:pt>
                <c:pt idx="266">
                  <c:v>45532</c:v>
                </c:pt>
                <c:pt idx="267">
                  <c:v>45531</c:v>
                </c:pt>
                <c:pt idx="268">
                  <c:v>45530</c:v>
                </c:pt>
                <c:pt idx="269">
                  <c:v>45527</c:v>
                </c:pt>
                <c:pt idx="270">
                  <c:v>45526</c:v>
                </c:pt>
                <c:pt idx="271">
                  <c:v>45525</c:v>
                </c:pt>
                <c:pt idx="272">
                  <c:v>45524</c:v>
                </c:pt>
                <c:pt idx="273">
                  <c:v>45523</c:v>
                </c:pt>
                <c:pt idx="274">
                  <c:v>45520</c:v>
                </c:pt>
                <c:pt idx="275">
                  <c:v>45518</c:v>
                </c:pt>
                <c:pt idx="276">
                  <c:v>45517</c:v>
                </c:pt>
                <c:pt idx="277">
                  <c:v>45516</c:v>
                </c:pt>
                <c:pt idx="278">
                  <c:v>45513</c:v>
                </c:pt>
                <c:pt idx="279">
                  <c:v>45512</c:v>
                </c:pt>
                <c:pt idx="280">
                  <c:v>45511</c:v>
                </c:pt>
                <c:pt idx="281">
                  <c:v>45510</c:v>
                </c:pt>
                <c:pt idx="282">
                  <c:v>45509</c:v>
                </c:pt>
                <c:pt idx="283">
                  <c:v>45506</c:v>
                </c:pt>
                <c:pt idx="284">
                  <c:v>45505</c:v>
                </c:pt>
                <c:pt idx="285">
                  <c:v>45504</c:v>
                </c:pt>
                <c:pt idx="286">
                  <c:v>45503</c:v>
                </c:pt>
                <c:pt idx="287">
                  <c:v>45502</c:v>
                </c:pt>
                <c:pt idx="288">
                  <c:v>45499</c:v>
                </c:pt>
                <c:pt idx="289">
                  <c:v>45498</c:v>
                </c:pt>
                <c:pt idx="290">
                  <c:v>45497</c:v>
                </c:pt>
                <c:pt idx="291">
                  <c:v>45496</c:v>
                </c:pt>
                <c:pt idx="292">
                  <c:v>45495</c:v>
                </c:pt>
                <c:pt idx="293">
                  <c:v>45492</c:v>
                </c:pt>
                <c:pt idx="294">
                  <c:v>45491</c:v>
                </c:pt>
                <c:pt idx="295">
                  <c:v>45489</c:v>
                </c:pt>
                <c:pt idx="296">
                  <c:v>45488</c:v>
                </c:pt>
                <c:pt idx="297">
                  <c:v>45485</c:v>
                </c:pt>
                <c:pt idx="298">
                  <c:v>45484</c:v>
                </c:pt>
                <c:pt idx="299">
                  <c:v>45483</c:v>
                </c:pt>
                <c:pt idx="300">
                  <c:v>45482</c:v>
                </c:pt>
                <c:pt idx="301">
                  <c:v>45481</c:v>
                </c:pt>
                <c:pt idx="302">
                  <c:v>45478</c:v>
                </c:pt>
                <c:pt idx="303">
                  <c:v>45477</c:v>
                </c:pt>
                <c:pt idx="304">
                  <c:v>45476</c:v>
                </c:pt>
                <c:pt idx="305">
                  <c:v>45475</c:v>
                </c:pt>
                <c:pt idx="306">
                  <c:v>45474</c:v>
                </c:pt>
                <c:pt idx="307">
                  <c:v>45471</c:v>
                </c:pt>
                <c:pt idx="308">
                  <c:v>45470</c:v>
                </c:pt>
                <c:pt idx="309">
                  <c:v>45469</c:v>
                </c:pt>
                <c:pt idx="310">
                  <c:v>45468</c:v>
                </c:pt>
                <c:pt idx="311">
                  <c:v>45467</c:v>
                </c:pt>
                <c:pt idx="312">
                  <c:v>45464</c:v>
                </c:pt>
                <c:pt idx="313">
                  <c:v>45463</c:v>
                </c:pt>
                <c:pt idx="314">
                  <c:v>45462</c:v>
                </c:pt>
                <c:pt idx="315">
                  <c:v>45461</c:v>
                </c:pt>
                <c:pt idx="316">
                  <c:v>45457</c:v>
                </c:pt>
                <c:pt idx="317">
                  <c:v>45456</c:v>
                </c:pt>
                <c:pt idx="318">
                  <c:v>45455</c:v>
                </c:pt>
                <c:pt idx="319">
                  <c:v>45454</c:v>
                </c:pt>
                <c:pt idx="320">
                  <c:v>45453</c:v>
                </c:pt>
                <c:pt idx="321">
                  <c:v>45450</c:v>
                </c:pt>
                <c:pt idx="322">
                  <c:v>45449</c:v>
                </c:pt>
                <c:pt idx="323">
                  <c:v>45448</c:v>
                </c:pt>
                <c:pt idx="324">
                  <c:v>45447</c:v>
                </c:pt>
                <c:pt idx="325">
                  <c:v>45446</c:v>
                </c:pt>
                <c:pt idx="326">
                  <c:v>45443</c:v>
                </c:pt>
                <c:pt idx="327">
                  <c:v>45442</c:v>
                </c:pt>
                <c:pt idx="328">
                  <c:v>45441</c:v>
                </c:pt>
                <c:pt idx="329">
                  <c:v>45440</c:v>
                </c:pt>
                <c:pt idx="330">
                  <c:v>45439</c:v>
                </c:pt>
                <c:pt idx="331">
                  <c:v>45436</c:v>
                </c:pt>
                <c:pt idx="332">
                  <c:v>45435</c:v>
                </c:pt>
                <c:pt idx="333">
                  <c:v>45434</c:v>
                </c:pt>
                <c:pt idx="334">
                  <c:v>45433</c:v>
                </c:pt>
                <c:pt idx="335">
                  <c:v>45429</c:v>
                </c:pt>
                <c:pt idx="336">
                  <c:v>45428</c:v>
                </c:pt>
                <c:pt idx="337">
                  <c:v>45427</c:v>
                </c:pt>
                <c:pt idx="338">
                  <c:v>45426</c:v>
                </c:pt>
                <c:pt idx="339">
                  <c:v>45425</c:v>
                </c:pt>
                <c:pt idx="340">
                  <c:v>45422</c:v>
                </c:pt>
                <c:pt idx="341">
                  <c:v>45421</c:v>
                </c:pt>
                <c:pt idx="342">
                  <c:v>45420</c:v>
                </c:pt>
                <c:pt idx="343">
                  <c:v>45419</c:v>
                </c:pt>
                <c:pt idx="344">
                  <c:v>45418</c:v>
                </c:pt>
                <c:pt idx="345">
                  <c:v>45415</c:v>
                </c:pt>
                <c:pt idx="346">
                  <c:v>45414</c:v>
                </c:pt>
                <c:pt idx="347">
                  <c:v>45412</c:v>
                </c:pt>
                <c:pt idx="348">
                  <c:v>45411</c:v>
                </c:pt>
                <c:pt idx="349">
                  <c:v>45408</c:v>
                </c:pt>
                <c:pt idx="350">
                  <c:v>45407</c:v>
                </c:pt>
                <c:pt idx="351">
                  <c:v>45406</c:v>
                </c:pt>
                <c:pt idx="352">
                  <c:v>45405</c:v>
                </c:pt>
                <c:pt idx="353">
                  <c:v>45404</c:v>
                </c:pt>
                <c:pt idx="354">
                  <c:v>45401</c:v>
                </c:pt>
                <c:pt idx="355">
                  <c:v>45400</c:v>
                </c:pt>
                <c:pt idx="356">
                  <c:v>45398</c:v>
                </c:pt>
                <c:pt idx="357">
                  <c:v>45397</c:v>
                </c:pt>
                <c:pt idx="358">
                  <c:v>45394</c:v>
                </c:pt>
                <c:pt idx="359">
                  <c:v>45392</c:v>
                </c:pt>
                <c:pt idx="360">
                  <c:v>45391</c:v>
                </c:pt>
                <c:pt idx="361">
                  <c:v>45390</c:v>
                </c:pt>
                <c:pt idx="362">
                  <c:v>45387</c:v>
                </c:pt>
                <c:pt idx="363">
                  <c:v>45386</c:v>
                </c:pt>
                <c:pt idx="364">
                  <c:v>45385</c:v>
                </c:pt>
                <c:pt idx="365">
                  <c:v>45384</c:v>
                </c:pt>
                <c:pt idx="366">
                  <c:v>45383</c:v>
                </c:pt>
                <c:pt idx="367">
                  <c:v>45379</c:v>
                </c:pt>
                <c:pt idx="368">
                  <c:v>45378</c:v>
                </c:pt>
                <c:pt idx="369">
                  <c:v>45377</c:v>
                </c:pt>
                <c:pt idx="370">
                  <c:v>45373</c:v>
                </c:pt>
                <c:pt idx="371">
                  <c:v>45372</c:v>
                </c:pt>
                <c:pt idx="372">
                  <c:v>45371</c:v>
                </c:pt>
                <c:pt idx="373">
                  <c:v>45370</c:v>
                </c:pt>
                <c:pt idx="374">
                  <c:v>45369</c:v>
                </c:pt>
                <c:pt idx="375">
                  <c:v>45366</c:v>
                </c:pt>
                <c:pt idx="376">
                  <c:v>45365</c:v>
                </c:pt>
                <c:pt idx="377">
                  <c:v>45364</c:v>
                </c:pt>
                <c:pt idx="378">
                  <c:v>45363</c:v>
                </c:pt>
                <c:pt idx="379">
                  <c:v>45362</c:v>
                </c:pt>
                <c:pt idx="380">
                  <c:v>45358</c:v>
                </c:pt>
                <c:pt idx="381">
                  <c:v>45357</c:v>
                </c:pt>
                <c:pt idx="382">
                  <c:v>45356</c:v>
                </c:pt>
                <c:pt idx="383">
                  <c:v>45355</c:v>
                </c:pt>
                <c:pt idx="384">
                  <c:v>45352</c:v>
                </c:pt>
                <c:pt idx="385">
                  <c:v>45351</c:v>
                </c:pt>
                <c:pt idx="386">
                  <c:v>45350</c:v>
                </c:pt>
                <c:pt idx="387">
                  <c:v>45349</c:v>
                </c:pt>
                <c:pt idx="388">
                  <c:v>45348</c:v>
                </c:pt>
                <c:pt idx="389">
                  <c:v>45345</c:v>
                </c:pt>
                <c:pt idx="390">
                  <c:v>45344</c:v>
                </c:pt>
                <c:pt idx="391">
                  <c:v>45343</c:v>
                </c:pt>
                <c:pt idx="392">
                  <c:v>45342</c:v>
                </c:pt>
                <c:pt idx="393">
                  <c:v>45341</c:v>
                </c:pt>
                <c:pt idx="394">
                  <c:v>45338</c:v>
                </c:pt>
                <c:pt idx="395">
                  <c:v>45337</c:v>
                </c:pt>
                <c:pt idx="396">
                  <c:v>45336</c:v>
                </c:pt>
                <c:pt idx="397">
                  <c:v>45335</c:v>
                </c:pt>
                <c:pt idx="398">
                  <c:v>45334</c:v>
                </c:pt>
                <c:pt idx="399">
                  <c:v>45331</c:v>
                </c:pt>
                <c:pt idx="400">
                  <c:v>45330</c:v>
                </c:pt>
                <c:pt idx="401">
                  <c:v>45329</c:v>
                </c:pt>
                <c:pt idx="402">
                  <c:v>45328</c:v>
                </c:pt>
                <c:pt idx="403">
                  <c:v>45327</c:v>
                </c:pt>
                <c:pt idx="404">
                  <c:v>45324</c:v>
                </c:pt>
                <c:pt idx="405">
                  <c:v>45323</c:v>
                </c:pt>
                <c:pt idx="406">
                  <c:v>45322</c:v>
                </c:pt>
                <c:pt idx="407">
                  <c:v>45321</c:v>
                </c:pt>
                <c:pt idx="408">
                  <c:v>45320</c:v>
                </c:pt>
                <c:pt idx="409">
                  <c:v>45316</c:v>
                </c:pt>
                <c:pt idx="410">
                  <c:v>45315</c:v>
                </c:pt>
                <c:pt idx="411">
                  <c:v>45314</c:v>
                </c:pt>
                <c:pt idx="412">
                  <c:v>45310</c:v>
                </c:pt>
                <c:pt idx="413">
                  <c:v>45309</c:v>
                </c:pt>
                <c:pt idx="414">
                  <c:v>45308</c:v>
                </c:pt>
                <c:pt idx="415">
                  <c:v>45307</c:v>
                </c:pt>
                <c:pt idx="416">
                  <c:v>45306</c:v>
                </c:pt>
                <c:pt idx="417">
                  <c:v>45303</c:v>
                </c:pt>
                <c:pt idx="418">
                  <c:v>45302</c:v>
                </c:pt>
                <c:pt idx="419">
                  <c:v>45301</c:v>
                </c:pt>
                <c:pt idx="420">
                  <c:v>45300</c:v>
                </c:pt>
                <c:pt idx="421">
                  <c:v>45299</c:v>
                </c:pt>
                <c:pt idx="422">
                  <c:v>45296</c:v>
                </c:pt>
                <c:pt idx="423">
                  <c:v>45295</c:v>
                </c:pt>
                <c:pt idx="424">
                  <c:v>45294</c:v>
                </c:pt>
                <c:pt idx="425">
                  <c:v>45293</c:v>
                </c:pt>
                <c:pt idx="426">
                  <c:v>45292</c:v>
                </c:pt>
                <c:pt idx="427">
                  <c:v>45289</c:v>
                </c:pt>
                <c:pt idx="428">
                  <c:v>45288</c:v>
                </c:pt>
                <c:pt idx="429">
                  <c:v>45287</c:v>
                </c:pt>
                <c:pt idx="430">
                  <c:v>45286</c:v>
                </c:pt>
                <c:pt idx="431">
                  <c:v>45282</c:v>
                </c:pt>
                <c:pt idx="432">
                  <c:v>45281</c:v>
                </c:pt>
                <c:pt idx="433">
                  <c:v>45280</c:v>
                </c:pt>
                <c:pt idx="434">
                  <c:v>45279</c:v>
                </c:pt>
                <c:pt idx="435">
                  <c:v>45278</c:v>
                </c:pt>
                <c:pt idx="436">
                  <c:v>45275</c:v>
                </c:pt>
                <c:pt idx="437">
                  <c:v>45274</c:v>
                </c:pt>
                <c:pt idx="438">
                  <c:v>45273</c:v>
                </c:pt>
                <c:pt idx="439">
                  <c:v>45272</c:v>
                </c:pt>
                <c:pt idx="440">
                  <c:v>45271</c:v>
                </c:pt>
                <c:pt idx="441">
                  <c:v>45268</c:v>
                </c:pt>
                <c:pt idx="442">
                  <c:v>45267</c:v>
                </c:pt>
                <c:pt idx="443">
                  <c:v>45266</c:v>
                </c:pt>
                <c:pt idx="444">
                  <c:v>45265</c:v>
                </c:pt>
                <c:pt idx="445">
                  <c:v>45264</c:v>
                </c:pt>
                <c:pt idx="446">
                  <c:v>45261</c:v>
                </c:pt>
                <c:pt idx="447">
                  <c:v>45260</c:v>
                </c:pt>
                <c:pt idx="448">
                  <c:v>45259</c:v>
                </c:pt>
                <c:pt idx="449">
                  <c:v>45258</c:v>
                </c:pt>
                <c:pt idx="450">
                  <c:v>45254</c:v>
                </c:pt>
                <c:pt idx="451">
                  <c:v>45253</c:v>
                </c:pt>
                <c:pt idx="452">
                  <c:v>45252</c:v>
                </c:pt>
                <c:pt idx="453">
                  <c:v>45251</c:v>
                </c:pt>
                <c:pt idx="454">
                  <c:v>45250</c:v>
                </c:pt>
                <c:pt idx="455">
                  <c:v>45247</c:v>
                </c:pt>
                <c:pt idx="456">
                  <c:v>45246</c:v>
                </c:pt>
                <c:pt idx="457">
                  <c:v>45245</c:v>
                </c:pt>
                <c:pt idx="458">
                  <c:v>45243</c:v>
                </c:pt>
                <c:pt idx="459">
                  <c:v>45240</c:v>
                </c:pt>
                <c:pt idx="460">
                  <c:v>45239</c:v>
                </c:pt>
                <c:pt idx="461">
                  <c:v>45238</c:v>
                </c:pt>
                <c:pt idx="462">
                  <c:v>45237</c:v>
                </c:pt>
                <c:pt idx="463">
                  <c:v>45236</c:v>
                </c:pt>
                <c:pt idx="464">
                  <c:v>45233</c:v>
                </c:pt>
                <c:pt idx="465">
                  <c:v>45232</c:v>
                </c:pt>
                <c:pt idx="466">
                  <c:v>45231</c:v>
                </c:pt>
                <c:pt idx="467">
                  <c:v>45230</c:v>
                </c:pt>
                <c:pt idx="468">
                  <c:v>45229</c:v>
                </c:pt>
                <c:pt idx="469">
                  <c:v>45226</c:v>
                </c:pt>
                <c:pt idx="470">
                  <c:v>45225</c:v>
                </c:pt>
                <c:pt idx="471">
                  <c:v>45224</c:v>
                </c:pt>
                <c:pt idx="472">
                  <c:v>45222</c:v>
                </c:pt>
                <c:pt idx="473">
                  <c:v>45219</c:v>
                </c:pt>
                <c:pt idx="474">
                  <c:v>45218</c:v>
                </c:pt>
                <c:pt idx="475">
                  <c:v>45217</c:v>
                </c:pt>
                <c:pt idx="476">
                  <c:v>45216</c:v>
                </c:pt>
                <c:pt idx="477">
                  <c:v>45215</c:v>
                </c:pt>
                <c:pt idx="478">
                  <c:v>45212</c:v>
                </c:pt>
                <c:pt idx="479">
                  <c:v>45211</c:v>
                </c:pt>
                <c:pt idx="480">
                  <c:v>45210</c:v>
                </c:pt>
                <c:pt idx="481">
                  <c:v>45209</c:v>
                </c:pt>
                <c:pt idx="482">
                  <c:v>45208</c:v>
                </c:pt>
                <c:pt idx="483">
                  <c:v>45205</c:v>
                </c:pt>
                <c:pt idx="484">
                  <c:v>45204</c:v>
                </c:pt>
                <c:pt idx="485">
                  <c:v>45203</c:v>
                </c:pt>
                <c:pt idx="486">
                  <c:v>45202</c:v>
                </c:pt>
                <c:pt idx="487">
                  <c:v>45198</c:v>
                </c:pt>
                <c:pt idx="488">
                  <c:v>45197</c:v>
                </c:pt>
                <c:pt idx="489">
                  <c:v>45196</c:v>
                </c:pt>
                <c:pt idx="490">
                  <c:v>45195</c:v>
                </c:pt>
                <c:pt idx="491">
                  <c:v>45194</c:v>
                </c:pt>
                <c:pt idx="492">
                  <c:v>45191</c:v>
                </c:pt>
                <c:pt idx="493">
                  <c:v>45190</c:v>
                </c:pt>
                <c:pt idx="494">
                  <c:v>45189</c:v>
                </c:pt>
                <c:pt idx="495">
                  <c:v>45187</c:v>
                </c:pt>
                <c:pt idx="496">
                  <c:v>45184</c:v>
                </c:pt>
                <c:pt idx="497">
                  <c:v>45183</c:v>
                </c:pt>
                <c:pt idx="498">
                  <c:v>45182</c:v>
                </c:pt>
                <c:pt idx="499">
                  <c:v>45181</c:v>
                </c:pt>
                <c:pt idx="500">
                  <c:v>45180</c:v>
                </c:pt>
                <c:pt idx="501">
                  <c:v>45177</c:v>
                </c:pt>
                <c:pt idx="502">
                  <c:v>45176</c:v>
                </c:pt>
                <c:pt idx="503">
                  <c:v>45175</c:v>
                </c:pt>
                <c:pt idx="504">
                  <c:v>45174</c:v>
                </c:pt>
                <c:pt idx="505">
                  <c:v>45173</c:v>
                </c:pt>
                <c:pt idx="506">
                  <c:v>45170</c:v>
                </c:pt>
                <c:pt idx="507">
                  <c:v>45169</c:v>
                </c:pt>
                <c:pt idx="508">
                  <c:v>45168</c:v>
                </c:pt>
                <c:pt idx="509">
                  <c:v>45167</c:v>
                </c:pt>
                <c:pt idx="510">
                  <c:v>45166</c:v>
                </c:pt>
                <c:pt idx="511">
                  <c:v>45163</c:v>
                </c:pt>
                <c:pt idx="512">
                  <c:v>45162</c:v>
                </c:pt>
                <c:pt idx="513">
                  <c:v>45161</c:v>
                </c:pt>
                <c:pt idx="514">
                  <c:v>45160</c:v>
                </c:pt>
                <c:pt idx="515">
                  <c:v>45159</c:v>
                </c:pt>
                <c:pt idx="516">
                  <c:v>45156</c:v>
                </c:pt>
                <c:pt idx="517">
                  <c:v>45155</c:v>
                </c:pt>
                <c:pt idx="518">
                  <c:v>45154</c:v>
                </c:pt>
                <c:pt idx="519">
                  <c:v>45152</c:v>
                </c:pt>
                <c:pt idx="520">
                  <c:v>45149</c:v>
                </c:pt>
                <c:pt idx="521">
                  <c:v>45148</c:v>
                </c:pt>
                <c:pt idx="522">
                  <c:v>45147</c:v>
                </c:pt>
                <c:pt idx="523">
                  <c:v>45146</c:v>
                </c:pt>
                <c:pt idx="524">
                  <c:v>45145</c:v>
                </c:pt>
                <c:pt idx="525">
                  <c:v>45142</c:v>
                </c:pt>
                <c:pt idx="526">
                  <c:v>45141</c:v>
                </c:pt>
                <c:pt idx="527">
                  <c:v>45140</c:v>
                </c:pt>
                <c:pt idx="528">
                  <c:v>45139</c:v>
                </c:pt>
                <c:pt idx="529">
                  <c:v>45138</c:v>
                </c:pt>
                <c:pt idx="530">
                  <c:v>45135</c:v>
                </c:pt>
                <c:pt idx="531">
                  <c:v>45134</c:v>
                </c:pt>
                <c:pt idx="532">
                  <c:v>45133</c:v>
                </c:pt>
                <c:pt idx="533">
                  <c:v>45132</c:v>
                </c:pt>
                <c:pt idx="534">
                  <c:v>45131</c:v>
                </c:pt>
                <c:pt idx="535">
                  <c:v>45128</c:v>
                </c:pt>
                <c:pt idx="536">
                  <c:v>45127</c:v>
                </c:pt>
                <c:pt idx="537">
                  <c:v>45126</c:v>
                </c:pt>
                <c:pt idx="538">
                  <c:v>45125</c:v>
                </c:pt>
                <c:pt idx="539">
                  <c:v>45124</c:v>
                </c:pt>
                <c:pt idx="540">
                  <c:v>45121</c:v>
                </c:pt>
                <c:pt idx="541">
                  <c:v>45120</c:v>
                </c:pt>
                <c:pt idx="542">
                  <c:v>45119</c:v>
                </c:pt>
                <c:pt idx="543">
                  <c:v>45118</c:v>
                </c:pt>
                <c:pt idx="544">
                  <c:v>45117</c:v>
                </c:pt>
                <c:pt idx="545">
                  <c:v>45114</c:v>
                </c:pt>
                <c:pt idx="546">
                  <c:v>45113</c:v>
                </c:pt>
                <c:pt idx="547">
                  <c:v>45112</c:v>
                </c:pt>
                <c:pt idx="548">
                  <c:v>45111</c:v>
                </c:pt>
                <c:pt idx="549">
                  <c:v>45110</c:v>
                </c:pt>
                <c:pt idx="550">
                  <c:v>45107</c:v>
                </c:pt>
                <c:pt idx="551">
                  <c:v>45105</c:v>
                </c:pt>
                <c:pt idx="552">
                  <c:v>45104</c:v>
                </c:pt>
                <c:pt idx="553">
                  <c:v>45103</c:v>
                </c:pt>
                <c:pt idx="554">
                  <c:v>45100</c:v>
                </c:pt>
                <c:pt idx="555">
                  <c:v>45099</c:v>
                </c:pt>
                <c:pt idx="556">
                  <c:v>45098</c:v>
                </c:pt>
                <c:pt idx="557">
                  <c:v>45097</c:v>
                </c:pt>
                <c:pt idx="558">
                  <c:v>45096</c:v>
                </c:pt>
                <c:pt idx="559">
                  <c:v>45093</c:v>
                </c:pt>
                <c:pt idx="560">
                  <c:v>45092</c:v>
                </c:pt>
                <c:pt idx="561">
                  <c:v>45091</c:v>
                </c:pt>
                <c:pt idx="562">
                  <c:v>45090</c:v>
                </c:pt>
                <c:pt idx="563">
                  <c:v>45089</c:v>
                </c:pt>
                <c:pt idx="564">
                  <c:v>45086</c:v>
                </c:pt>
                <c:pt idx="565">
                  <c:v>45085</c:v>
                </c:pt>
                <c:pt idx="566">
                  <c:v>45084</c:v>
                </c:pt>
                <c:pt idx="567">
                  <c:v>45083</c:v>
                </c:pt>
                <c:pt idx="568">
                  <c:v>45082</c:v>
                </c:pt>
                <c:pt idx="569">
                  <c:v>45079</c:v>
                </c:pt>
                <c:pt idx="570">
                  <c:v>45078</c:v>
                </c:pt>
                <c:pt idx="571">
                  <c:v>45077</c:v>
                </c:pt>
                <c:pt idx="572">
                  <c:v>45076</c:v>
                </c:pt>
                <c:pt idx="573">
                  <c:v>45075</c:v>
                </c:pt>
                <c:pt idx="574">
                  <c:v>45072</c:v>
                </c:pt>
                <c:pt idx="575">
                  <c:v>45071</c:v>
                </c:pt>
                <c:pt idx="576">
                  <c:v>45070</c:v>
                </c:pt>
                <c:pt idx="577">
                  <c:v>45069</c:v>
                </c:pt>
                <c:pt idx="578">
                  <c:v>45068</c:v>
                </c:pt>
                <c:pt idx="579">
                  <c:v>45065</c:v>
                </c:pt>
                <c:pt idx="580">
                  <c:v>45064</c:v>
                </c:pt>
                <c:pt idx="581">
                  <c:v>45063</c:v>
                </c:pt>
                <c:pt idx="582">
                  <c:v>45062</c:v>
                </c:pt>
                <c:pt idx="583">
                  <c:v>45061</c:v>
                </c:pt>
                <c:pt idx="584">
                  <c:v>45058</c:v>
                </c:pt>
                <c:pt idx="585">
                  <c:v>45057</c:v>
                </c:pt>
                <c:pt idx="586">
                  <c:v>45056</c:v>
                </c:pt>
                <c:pt idx="587">
                  <c:v>45055</c:v>
                </c:pt>
                <c:pt idx="588">
                  <c:v>45054</c:v>
                </c:pt>
                <c:pt idx="589">
                  <c:v>45051</c:v>
                </c:pt>
                <c:pt idx="590">
                  <c:v>45050</c:v>
                </c:pt>
                <c:pt idx="591">
                  <c:v>45049</c:v>
                </c:pt>
                <c:pt idx="592">
                  <c:v>45048</c:v>
                </c:pt>
                <c:pt idx="593">
                  <c:v>45044</c:v>
                </c:pt>
                <c:pt idx="594">
                  <c:v>45043</c:v>
                </c:pt>
                <c:pt idx="595">
                  <c:v>45042</c:v>
                </c:pt>
                <c:pt idx="596">
                  <c:v>45041</c:v>
                </c:pt>
                <c:pt idx="597">
                  <c:v>45040</c:v>
                </c:pt>
                <c:pt idx="598">
                  <c:v>45037</c:v>
                </c:pt>
                <c:pt idx="599">
                  <c:v>45036</c:v>
                </c:pt>
                <c:pt idx="600">
                  <c:v>45035</c:v>
                </c:pt>
                <c:pt idx="601">
                  <c:v>45034</c:v>
                </c:pt>
                <c:pt idx="602">
                  <c:v>45033</c:v>
                </c:pt>
                <c:pt idx="603">
                  <c:v>45029</c:v>
                </c:pt>
                <c:pt idx="604">
                  <c:v>45028</c:v>
                </c:pt>
                <c:pt idx="605">
                  <c:v>45027</c:v>
                </c:pt>
                <c:pt idx="606">
                  <c:v>45026</c:v>
                </c:pt>
                <c:pt idx="607">
                  <c:v>45022</c:v>
                </c:pt>
                <c:pt idx="608">
                  <c:v>45021</c:v>
                </c:pt>
                <c:pt idx="609">
                  <c:v>45019</c:v>
                </c:pt>
                <c:pt idx="610">
                  <c:v>45016</c:v>
                </c:pt>
                <c:pt idx="611">
                  <c:v>45014</c:v>
                </c:pt>
                <c:pt idx="612">
                  <c:v>45013</c:v>
                </c:pt>
                <c:pt idx="613">
                  <c:v>45012</c:v>
                </c:pt>
                <c:pt idx="614">
                  <c:v>45009</c:v>
                </c:pt>
                <c:pt idx="615">
                  <c:v>45008</c:v>
                </c:pt>
                <c:pt idx="616">
                  <c:v>45007</c:v>
                </c:pt>
                <c:pt idx="617">
                  <c:v>45006</c:v>
                </c:pt>
                <c:pt idx="618">
                  <c:v>45005</c:v>
                </c:pt>
                <c:pt idx="619">
                  <c:v>45002</c:v>
                </c:pt>
                <c:pt idx="620">
                  <c:v>45001</c:v>
                </c:pt>
                <c:pt idx="621">
                  <c:v>45000</c:v>
                </c:pt>
                <c:pt idx="622">
                  <c:v>44999</c:v>
                </c:pt>
                <c:pt idx="623">
                  <c:v>44998</c:v>
                </c:pt>
                <c:pt idx="624">
                  <c:v>44995</c:v>
                </c:pt>
                <c:pt idx="625">
                  <c:v>44994</c:v>
                </c:pt>
                <c:pt idx="626">
                  <c:v>44993</c:v>
                </c:pt>
                <c:pt idx="627">
                  <c:v>44991</c:v>
                </c:pt>
                <c:pt idx="628">
                  <c:v>44988</c:v>
                </c:pt>
                <c:pt idx="629">
                  <c:v>44987</c:v>
                </c:pt>
                <c:pt idx="630">
                  <c:v>44986</c:v>
                </c:pt>
                <c:pt idx="631">
                  <c:v>44985</c:v>
                </c:pt>
                <c:pt idx="632">
                  <c:v>44984</c:v>
                </c:pt>
                <c:pt idx="633">
                  <c:v>44981</c:v>
                </c:pt>
                <c:pt idx="634">
                  <c:v>44980</c:v>
                </c:pt>
                <c:pt idx="635">
                  <c:v>44979</c:v>
                </c:pt>
                <c:pt idx="636">
                  <c:v>44978</c:v>
                </c:pt>
                <c:pt idx="637">
                  <c:v>44977</c:v>
                </c:pt>
                <c:pt idx="638">
                  <c:v>44974</c:v>
                </c:pt>
                <c:pt idx="639">
                  <c:v>44973</c:v>
                </c:pt>
                <c:pt idx="640">
                  <c:v>44972</c:v>
                </c:pt>
                <c:pt idx="641">
                  <c:v>44971</c:v>
                </c:pt>
                <c:pt idx="642">
                  <c:v>44970</c:v>
                </c:pt>
                <c:pt idx="643">
                  <c:v>44967</c:v>
                </c:pt>
                <c:pt idx="644">
                  <c:v>44966</c:v>
                </c:pt>
                <c:pt idx="645">
                  <c:v>44965</c:v>
                </c:pt>
                <c:pt idx="646">
                  <c:v>44964</c:v>
                </c:pt>
                <c:pt idx="647">
                  <c:v>44963</c:v>
                </c:pt>
                <c:pt idx="648">
                  <c:v>44960</c:v>
                </c:pt>
                <c:pt idx="649">
                  <c:v>44959</c:v>
                </c:pt>
                <c:pt idx="650">
                  <c:v>44958</c:v>
                </c:pt>
                <c:pt idx="651">
                  <c:v>44957</c:v>
                </c:pt>
                <c:pt idx="652">
                  <c:v>44956</c:v>
                </c:pt>
                <c:pt idx="653">
                  <c:v>44953</c:v>
                </c:pt>
                <c:pt idx="654">
                  <c:v>44951</c:v>
                </c:pt>
                <c:pt idx="655">
                  <c:v>44950</c:v>
                </c:pt>
                <c:pt idx="656">
                  <c:v>44949</c:v>
                </c:pt>
                <c:pt idx="657">
                  <c:v>44946</c:v>
                </c:pt>
                <c:pt idx="658">
                  <c:v>44945</c:v>
                </c:pt>
                <c:pt idx="659">
                  <c:v>44944</c:v>
                </c:pt>
                <c:pt idx="660">
                  <c:v>44943</c:v>
                </c:pt>
                <c:pt idx="661">
                  <c:v>44942</c:v>
                </c:pt>
                <c:pt idx="662">
                  <c:v>44939</c:v>
                </c:pt>
                <c:pt idx="663">
                  <c:v>44938</c:v>
                </c:pt>
                <c:pt idx="664">
                  <c:v>44937</c:v>
                </c:pt>
                <c:pt idx="665">
                  <c:v>44936</c:v>
                </c:pt>
                <c:pt idx="666">
                  <c:v>44935</c:v>
                </c:pt>
                <c:pt idx="667">
                  <c:v>44932</c:v>
                </c:pt>
                <c:pt idx="668">
                  <c:v>44931</c:v>
                </c:pt>
                <c:pt idx="669">
                  <c:v>44930</c:v>
                </c:pt>
                <c:pt idx="670">
                  <c:v>44929</c:v>
                </c:pt>
                <c:pt idx="671">
                  <c:v>44928</c:v>
                </c:pt>
                <c:pt idx="672">
                  <c:v>44925</c:v>
                </c:pt>
                <c:pt idx="673">
                  <c:v>44924</c:v>
                </c:pt>
                <c:pt idx="674">
                  <c:v>44923</c:v>
                </c:pt>
                <c:pt idx="675">
                  <c:v>44922</c:v>
                </c:pt>
                <c:pt idx="676">
                  <c:v>44921</c:v>
                </c:pt>
                <c:pt idx="677">
                  <c:v>44918</c:v>
                </c:pt>
                <c:pt idx="678">
                  <c:v>44917</c:v>
                </c:pt>
                <c:pt idx="679">
                  <c:v>44916</c:v>
                </c:pt>
                <c:pt idx="680">
                  <c:v>44915</c:v>
                </c:pt>
                <c:pt idx="681">
                  <c:v>44914</c:v>
                </c:pt>
                <c:pt idx="682">
                  <c:v>44911</c:v>
                </c:pt>
                <c:pt idx="683">
                  <c:v>44910</c:v>
                </c:pt>
                <c:pt idx="684">
                  <c:v>44909</c:v>
                </c:pt>
                <c:pt idx="685">
                  <c:v>44908</c:v>
                </c:pt>
                <c:pt idx="686">
                  <c:v>44907</c:v>
                </c:pt>
                <c:pt idx="687">
                  <c:v>44904</c:v>
                </c:pt>
                <c:pt idx="688">
                  <c:v>44903</c:v>
                </c:pt>
                <c:pt idx="689">
                  <c:v>44902</c:v>
                </c:pt>
                <c:pt idx="690">
                  <c:v>44901</c:v>
                </c:pt>
                <c:pt idx="691">
                  <c:v>44900</c:v>
                </c:pt>
                <c:pt idx="692">
                  <c:v>44897</c:v>
                </c:pt>
                <c:pt idx="693">
                  <c:v>44896</c:v>
                </c:pt>
                <c:pt idx="694">
                  <c:v>44895</c:v>
                </c:pt>
                <c:pt idx="695">
                  <c:v>44894</c:v>
                </c:pt>
                <c:pt idx="696">
                  <c:v>44893</c:v>
                </c:pt>
                <c:pt idx="697">
                  <c:v>44890</c:v>
                </c:pt>
                <c:pt idx="698">
                  <c:v>44889</c:v>
                </c:pt>
                <c:pt idx="699">
                  <c:v>44888</c:v>
                </c:pt>
                <c:pt idx="700">
                  <c:v>44887</c:v>
                </c:pt>
                <c:pt idx="701">
                  <c:v>44886</c:v>
                </c:pt>
                <c:pt idx="702">
                  <c:v>44883</c:v>
                </c:pt>
                <c:pt idx="703">
                  <c:v>44882</c:v>
                </c:pt>
                <c:pt idx="704">
                  <c:v>44881</c:v>
                </c:pt>
                <c:pt idx="705">
                  <c:v>44880</c:v>
                </c:pt>
                <c:pt idx="706">
                  <c:v>44879</c:v>
                </c:pt>
                <c:pt idx="707">
                  <c:v>44876</c:v>
                </c:pt>
                <c:pt idx="708">
                  <c:v>44875</c:v>
                </c:pt>
                <c:pt idx="709">
                  <c:v>44874</c:v>
                </c:pt>
                <c:pt idx="710">
                  <c:v>44872</c:v>
                </c:pt>
                <c:pt idx="711">
                  <c:v>44869</c:v>
                </c:pt>
                <c:pt idx="712">
                  <c:v>44868</c:v>
                </c:pt>
                <c:pt idx="713">
                  <c:v>44867</c:v>
                </c:pt>
                <c:pt idx="714">
                  <c:v>44866</c:v>
                </c:pt>
                <c:pt idx="715">
                  <c:v>44865</c:v>
                </c:pt>
                <c:pt idx="716">
                  <c:v>44862</c:v>
                </c:pt>
                <c:pt idx="717">
                  <c:v>44861</c:v>
                </c:pt>
                <c:pt idx="718">
                  <c:v>44859</c:v>
                </c:pt>
                <c:pt idx="719">
                  <c:v>44858</c:v>
                </c:pt>
                <c:pt idx="720">
                  <c:v>44855</c:v>
                </c:pt>
                <c:pt idx="721">
                  <c:v>44854</c:v>
                </c:pt>
                <c:pt idx="722">
                  <c:v>44853</c:v>
                </c:pt>
                <c:pt idx="723">
                  <c:v>44852</c:v>
                </c:pt>
                <c:pt idx="724">
                  <c:v>44851</c:v>
                </c:pt>
                <c:pt idx="725">
                  <c:v>44848</c:v>
                </c:pt>
                <c:pt idx="726">
                  <c:v>44847</c:v>
                </c:pt>
                <c:pt idx="727">
                  <c:v>44846</c:v>
                </c:pt>
                <c:pt idx="728">
                  <c:v>44845</c:v>
                </c:pt>
                <c:pt idx="729">
                  <c:v>44844</c:v>
                </c:pt>
                <c:pt idx="730">
                  <c:v>44841</c:v>
                </c:pt>
                <c:pt idx="731">
                  <c:v>44840</c:v>
                </c:pt>
                <c:pt idx="732">
                  <c:v>44838</c:v>
                </c:pt>
                <c:pt idx="733">
                  <c:v>44837</c:v>
                </c:pt>
                <c:pt idx="734">
                  <c:v>44834</c:v>
                </c:pt>
                <c:pt idx="735">
                  <c:v>44833</c:v>
                </c:pt>
                <c:pt idx="736">
                  <c:v>44832</c:v>
                </c:pt>
                <c:pt idx="737">
                  <c:v>44831</c:v>
                </c:pt>
                <c:pt idx="738">
                  <c:v>44830</c:v>
                </c:pt>
                <c:pt idx="739">
                  <c:v>44827</c:v>
                </c:pt>
                <c:pt idx="740">
                  <c:v>44826</c:v>
                </c:pt>
                <c:pt idx="741">
                  <c:v>44825</c:v>
                </c:pt>
                <c:pt idx="742">
                  <c:v>44824</c:v>
                </c:pt>
                <c:pt idx="743">
                  <c:v>44823</c:v>
                </c:pt>
                <c:pt idx="744">
                  <c:v>44820</c:v>
                </c:pt>
                <c:pt idx="745">
                  <c:v>44819</c:v>
                </c:pt>
                <c:pt idx="746">
                  <c:v>44818</c:v>
                </c:pt>
                <c:pt idx="747">
                  <c:v>44817</c:v>
                </c:pt>
                <c:pt idx="748">
                  <c:v>44816</c:v>
                </c:pt>
                <c:pt idx="749">
                  <c:v>44813</c:v>
                </c:pt>
                <c:pt idx="750">
                  <c:v>44812</c:v>
                </c:pt>
                <c:pt idx="751">
                  <c:v>44811</c:v>
                </c:pt>
                <c:pt idx="752">
                  <c:v>44810</c:v>
                </c:pt>
                <c:pt idx="753">
                  <c:v>44809</c:v>
                </c:pt>
                <c:pt idx="754">
                  <c:v>44806</c:v>
                </c:pt>
                <c:pt idx="755">
                  <c:v>44805</c:v>
                </c:pt>
                <c:pt idx="756">
                  <c:v>44803</c:v>
                </c:pt>
                <c:pt idx="757">
                  <c:v>44802</c:v>
                </c:pt>
                <c:pt idx="758">
                  <c:v>44799</c:v>
                </c:pt>
                <c:pt idx="759">
                  <c:v>44798</c:v>
                </c:pt>
                <c:pt idx="760">
                  <c:v>44797</c:v>
                </c:pt>
                <c:pt idx="761">
                  <c:v>44796</c:v>
                </c:pt>
                <c:pt idx="762">
                  <c:v>44795</c:v>
                </c:pt>
                <c:pt idx="763">
                  <c:v>44792</c:v>
                </c:pt>
                <c:pt idx="764">
                  <c:v>44791</c:v>
                </c:pt>
                <c:pt idx="765">
                  <c:v>44790</c:v>
                </c:pt>
                <c:pt idx="766">
                  <c:v>44789</c:v>
                </c:pt>
                <c:pt idx="767">
                  <c:v>44785</c:v>
                </c:pt>
                <c:pt idx="768">
                  <c:v>44784</c:v>
                </c:pt>
                <c:pt idx="769">
                  <c:v>44783</c:v>
                </c:pt>
                <c:pt idx="770">
                  <c:v>44781</c:v>
                </c:pt>
                <c:pt idx="771">
                  <c:v>44778</c:v>
                </c:pt>
                <c:pt idx="772">
                  <c:v>44777</c:v>
                </c:pt>
                <c:pt idx="773">
                  <c:v>44776</c:v>
                </c:pt>
                <c:pt idx="774">
                  <c:v>44775</c:v>
                </c:pt>
                <c:pt idx="775">
                  <c:v>44774</c:v>
                </c:pt>
                <c:pt idx="776">
                  <c:v>44771</c:v>
                </c:pt>
                <c:pt idx="777">
                  <c:v>44770</c:v>
                </c:pt>
                <c:pt idx="778">
                  <c:v>44769</c:v>
                </c:pt>
                <c:pt idx="779">
                  <c:v>44768</c:v>
                </c:pt>
                <c:pt idx="780">
                  <c:v>44767</c:v>
                </c:pt>
                <c:pt idx="781">
                  <c:v>44764</c:v>
                </c:pt>
                <c:pt idx="782">
                  <c:v>44763</c:v>
                </c:pt>
                <c:pt idx="783">
                  <c:v>44762</c:v>
                </c:pt>
                <c:pt idx="784">
                  <c:v>44761</c:v>
                </c:pt>
                <c:pt idx="785">
                  <c:v>44760</c:v>
                </c:pt>
                <c:pt idx="786">
                  <c:v>44757</c:v>
                </c:pt>
                <c:pt idx="787">
                  <c:v>44756</c:v>
                </c:pt>
                <c:pt idx="788">
                  <c:v>44755</c:v>
                </c:pt>
                <c:pt idx="789">
                  <c:v>44754</c:v>
                </c:pt>
                <c:pt idx="790">
                  <c:v>44753</c:v>
                </c:pt>
                <c:pt idx="791">
                  <c:v>44750</c:v>
                </c:pt>
                <c:pt idx="792">
                  <c:v>44749</c:v>
                </c:pt>
                <c:pt idx="793">
                  <c:v>44748</c:v>
                </c:pt>
                <c:pt idx="794">
                  <c:v>44747</c:v>
                </c:pt>
                <c:pt idx="795">
                  <c:v>44746</c:v>
                </c:pt>
                <c:pt idx="796">
                  <c:v>44743</c:v>
                </c:pt>
                <c:pt idx="797">
                  <c:v>44742</c:v>
                </c:pt>
                <c:pt idx="798">
                  <c:v>44741</c:v>
                </c:pt>
                <c:pt idx="799">
                  <c:v>44740</c:v>
                </c:pt>
                <c:pt idx="800">
                  <c:v>44739</c:v>
                </c:pt>
                <c:pt idx="801">
                  <c:v>44736</c:v>
                </c:pt>
                <c:pt idx="802">
                  <c:v>44735</c:v>
                </c:pt>
                <c:pt idx="803">
                  <c:v>44734</c:v>
                </c:pt>
                <c:pt idx="804">
                  <c:v>44733</c:v>
                </c:pt>
                <c:pt idx="805">
                  <c:v>44732</c:v>
                </c:pt>
                <c:pt idx="806">
                  <c:v>44729</c:v>
                </c:pt>
                <c:pt idx="807">
                  <c:v>44728</c:v>
                </c:pt>
                <c:pt idx="808">
                  <c:v>44727</c:v>
                </c:pt>
                <c:pt idx="809">
                  <c:v>44726</c:v>
                </c:pt>
                <c:pt idx="810">
                  <c:v>44725</c:v>
                </c:pt>
                <c:pt idx="811">
                  <c:v>44722</c:v>
                </c:pt>
                <c:pt idx="812">
                  <c:v>44721</c:v>
                </c:pt>
                <c:pt idx="813">
                  <c:v>44720</c:v>
                </c:pt>
                <c:pt idx="814">
                  <c:v>44719</c:v>
                </c:pt>
                <c:pt idx="815">
                  <c:v>44718</c:v>
                </c:pt>
                <c:pt idx="816">
                  <c:v>44715</c:v>
                </c:pt>
                <c:pt idx="817">
                  <c:v>44714</c:v>
                </c:pt>
                <c:pt idx="818">
                  <c:v>44713</c:v>
                </c:pt>
                <c:pt idx="819">
                  <c:v>44712</c:v>
                </c:pt>
                <c:pt idx="820">
                  <c:v>44711</c:v>
                </c:pt>
                <c:pt idx="821">
                  <c:v>44708</c:v>
                </c:pt>
                <c:pt idx="822">
                  <c:v>44707</c:v>
                </c:pt>
                <c:pt idx="823">
                  <c:v>44706</c:v>
                </c:pt>
                <c:pt idx="824">
                  <c:v>44705</c:v>
                </c:pt>
                <c:pt idx="825">
                  <c:v>44704</c:v>
                </c:pt>
                <c:pt idx="826">
                  <c:v>44701</c:v>
                </c:pt>
                <c:pt idx="827">
                  <c:v>44700</c:v>
                </c:pt>
                <c:pt idx="828">
                  <c:v>44699</c:v>
                </c:pt>
                <c:pt idx="829">
                  <c:v>44698</c:v>
                </c:pt>
                <c:pt idx="830">
                  <c:v>44697</c:v>
                </c:pt>
                <c:pt idx="831">
                  <c:v>44694</c:v>
                </c:pt>
                <c:pt idx="832">
                  <c:v>44693</c:v>
                </c:pt>
                <c:pt idx="833">
                  <c:v>44692</c:v>
                </c:pt>
                <c:pt idx="834">
                  <c:v>44691</c:v>
                </c:pt>
                <c:pt idx="835">
                  <c:v>44690</c:v>
                </c:pt>
                <c:pt idx="836">
                  <c:v>44687</c:v>
                </c:pt>
                <c:pt idx="837">
                  <c:v>44686</c:v>
                </c:pt>
                <c:pt idx="838">
                  <c:v>44685</c:v>
                </c:pt>
                <c:pt idx="839">
                  <c:v>44683</c:v>
                </c:pt>
                <c:pt idx="840">
                  <c:v>44680</c:v>
                </c:pt>
                <c:pt idx="841">
                  <c:v>44679</c:v>
                </c:pt>
                <c:pt idx="842">
                  <c:v>44678</c:v>
                </c:pt>
                <c:pt idx="843">
                  <c:v>44677</c:v>
                </c:pt>
                <c:pt idx="844">
                  <c:v>44676</c:v>
                </c:pt>
                <c:pt idx="845">
                  <c:v>44673</c:v>
                </c:pt>
                <c:pt idx="846">
                  <c:v>44672</c:v>
                </c:pt>
                <c:pt idx="847">
                  <c:v>44671</c:v>
                </c:pt>
                <c:pt idx="848">
                  <c:v>44670</c:v>
                </c:pt>
                <c:pt idx="849">
                  <c:v>44669</c:v>
                </c:pt>
                <c:pt idx="850">
                  <c:v>44664</c:v>
                </c:pt>
                <c:pt idx="851">
                  <c:v>44663</c:v>
                </c:pt>
                <c:pt idx="852">
                  <c:v>44662</c:v>
                </c:pt>
                <c:pt idx="853">
                  <c:v>44659</c:v>
                </c:pt>
                <c:pt idx="854">
                  <c:v>44658</c:v>
                </c:pt>
                <c:pt idx="855">
                  <c:v>44657</c:v>
                </c:pt>
                <c:pt idx="856">
                  <c:v>44656</c:v>
                </c:pt>
                <c:pt idx="857">
                  <c:v>44655</c:v>
                </c:pt>
                <c:pt idx="858">
                  <c:v>44652</c:v>
                </c:pt>
                <c:pt idx="859">
                  <c:v>44651</c:v>
                </c:pt>
                <c:pt idx="860">
                  <c:v>44650</c:v>
                </c:pt>
                <c:pt idx="861">
                  <c:v>44649</c:v>
                </c:pt>
                <c:pt idx="862">
                  <c:v>44648</c:v>
                </c:pt>
                <c:pt idx="863">
                  <c:v>44645</c:v>
                </c:pt>
                <c:pt idx="864">
                  <c:v>44644</c:v>
                </c:pt>
                <c:pt idx="865">
                  <c:v>44643</c:v>
                </c:pt>
                <c:pt idx="866">
                  <c:v>44642</c:v>
                </c:pt>
                <c:pt idx="867">
                  <c:v>44641</c:v>
                </c:pt>
                <c:pt idx="868">
                  <c:v>44637</c:v>
                </c:pt>
                <c:pt idx="869">
                  <c:v>44636</c:v>
                </c:pt>
                <c:pt idx="870">
                  <c:v>44635</c:v>
                </c:pt>
                <c:pt idx="871">
                  <c:v>44634</c:v>
                </c:pt>
                <c:pt idx="872">
                  <c:v>44631</c:v>
                </c:pt>
                <c:pt idx="873">
                  <c:v>44630</c:v>
                </c:pt>
                <c:pt idx="874">
                  <c:v>44629</c:v>
                </c:pt>
                <c:pt idx="875">
                  <c:v>44628</c:v>
                </c:pt>
                <c:pt idx="876">
                  <c:v>44627</c:v>
                </c:pt>
                <c:pt idx="877">
                  <c:v>44624</c:v>
                </c:pt>
                <c:pt idx="878">
                  <c:v>44623</c:v>
                </c:pt>
                <c:pt idx="879">
                  <c:v>44622</c:v>
                </c:pt>
                <c:pt idx="880">
                  <c:v>44620</c:v>
                </c:pt>
                <c:pt idx="881">
                  <c:v>44617</c:v>
                </c:pt>
                <c:pt idx="882">
                  <c:v>44616</c:v>
                </c:pt>
                <c:pt idx="883">
                  <c:v>44615</c:v>
                </c:pt>
                <c:pt idx="884">
                  <c:v>44614</c:v>
                </c:pt>
                <c:pt idx="885">
                  <c:v>44613</c:v>
                </c:pt>
                <c:pt idx="886">
                  <c:v>44610</c:v>
                </c:pt>
                <c:pt idx="887">
                  <c:v>44609</c:v>
                </c:pt>
                <c:pt idx="888">
                  <c:v>44608</c:v>
                </c:pt>
                <c:pt idx="889">
                  <c:v>44607</c:v>
                </c:pt>
                <c:pt idx="890">
                  <c:v>44606</c:v>
                </c:pt>
                <c:pt idx="891">
                  <c:v>44603</c:v>
                </c:pt>
                <c:pt idx="892">
                  <c:v>44602</c:v>
                </c:pt>
                <c:pt idx="893">
                  <c:v>44601</c:v>
                </c:pt>
                <c:pt idx="894">
                  <c:v>44600</c:v>
                </c:pt>
                <c:pt idx="895">
                  <c:v>44599</c:v>
                </c:pt>
                <c:pt idx="896">
                  <c:v>44596</c:v>
                </c:pt>
                <c:pt idx="897">
                  <c:v>44595</c:v>
                </c:pt>
                <c:pt idx="898">
                  <c:v>44594</c:v>
                </c:pt>
                <c:pt idx="899">
                  <c:v>44593</c:v>
                </c:pt>
                <c:pt idx="900">
                  <c:v>44592</c:v>
                </c:pt>
                <c:pt idx="901">
                  <c:v>44589</c:v>
                </c:pt>
                <c:pt idx="902">
                  <c:v>44588</c:v>
                </c:pt>
                <c:pt idx="903">
                  <c:v>44586</c:v>
                </c:pt>
                <c:pt idx="904">
                  <c:v>44585</c:v>
                </c:pt>
                <c:pt idx="905">
                  <c:v>44582</c:v>
                </c:pt>
                <c:pt idx="906">
                  <c:v>44581</c:v>
                </c:pt>
                <c:pt idx="907">
                  <c:v>44580</c:v>
                </c:pt>
                <c:pt idx="908">
                  <c:v>44579</c:v>
                </c:pt>
                <c:pt idx="909">
                  <c:v>44578</c:v>
                </c:pt>
                <c:pt idx="910">
                  <c:v>44575</c:v>
                </c:pt>
                <c:pt idx="911">
                  <c:v>44574</c:v>
                </c:pt>
                <c:pt idx="912">
                  <c:v>44573</c:v>
                </c:pt>
                <c:pt idx="913">
                  <c:v>44572</c:v>
                </c:pt>
                <c:pt idx="914">
                  <c:v>44571</c:v>
                </c:pt>
                <c:pt idx="915">
                  <c:v>44568</c:v>
                </c:pt>
                <c:pt idx="916">
                  <c:v>44567</c:v>
                </c:pt>
                <c:pt idx="917">
                  <c:v>44566</c:v>
                </c:pt>
                <c:pt idx="918">
                  <c:v>44565</c:v>
                </c:pt>
                <c:pt idx="919">
                  <c:v>44564</c:v>
                </c:pt>
                <c:pt idx="920">
                  <c:v>44561</c:v>
                </c:pt>
                <c:pt idx="921">
                  <c:v>44560</c:v>
                </c:pt>
                <c:pt idx="922">
                  <c:v>44559</c:v>
                </c:pt>
                <c:pt idx="923">
                  <c:v>44558</c:v>
                </c:pt>
                <c:pt idx="924">
                  <c:v>44557</c:v>
                </c:pt>
                <c:pt idx="925">
                  <c:v>44554</c:v>
                </c:pt>
                <c:pt idx="926">
                  <c:v>44553</c:v>
                </c:pt>
                <c:pt idx="927">
                  <c:v>44552</c:v>
                </c:pt>
                <c:pt idx="928">
                  <c:v>44551</c:v>
                </c:pt>
                <c:pt idx="929">
                  <c:v>44550</c:v>
                </c:pt>
                <c:pt idx="930">
                  <c:v>44547</c:v>
                </c:pt>
                <c:pt idx="931">
                  <c:v>44546</c:v>
                </c:pt>
                <c:pt idx="932">
                  <c:v>44545</c:v>
                </c:pt>
                <c:pt idx="933">
                  <c:v>44544</c:v>
                </c:pt>
                <c:pt idx="934">
                  <c:v>44543</c:v>
                </c:pt>
                <c:pt idx="935">
                  <c:v>44540</c:v>
                </c:pt>
                <c:pt idx="936">
                  <c:v>44539</c:v>
                </c:pt>
                <c:pt idx="937">
                  <c:v>44538</c:v>
                </c:pt>
                <c:pt idx="938">
                  <c:v>44537</c:v>
                </c:pt>
                <c:pt idx="939">
                  <c:v>44536</c:v>
                </c:pt>
                <c:pt idx="940">
                  <c:v>44533</c:v>
                </c:pt>
                <c:pt idx="941">
                  <c:v>44532</c:v>
                </c:pt>
                <c:pt idx="942">
                  <c:v>44531</c:v>
                </c:pt>
                <c:pt idx="943">
                  <c:v>44530</c:v>
                </c:pt>
                <c:pt idx="944">
                  <c:v>44529</c:v>
                </c:pt>
                <c:pt idx="945">
                  <c:v>44526</c:v>
                </c:pt>
                <c:pt idx="946">
                  <c:v>44525</c:v>
                </c:pt>
                <c:pt idx="947">
                  <c:v>44524</c:v>
                </c:pt>
                <c:pt idx="948">
                  <c:v>44523</c:v>
                </c:pt>
                <c:pt idx="949">
                  <c:v>44522</c:v>
                </c:pt>
                <c:pt idx="950">
                  <c:v>44518</c:v>
                </c:pt>
                <c:pt idx="951">
                  <c:v>44517</c:v>
                </c:pt>
                <c:pt idx="952">
                  <c:v>44516</c:v>
                </c:pt>
                <c:pt idx="953">
                  <c:v>44515</c:v>
                </c:pt>
                <c:pt idx="954">
                  <c:v>44512</c:v>
                </c:pt>
                <c:pt idx="955">
                  <c:v>44511</c:v>
                </c:pt>
                <c:pt idx="956">
                  <c:v>44510</c:v>
                </c:pt>
                <c:pt idx="957">
                  <c:v>44509</c:v>
                </c:pt>
                <c:pt idx="958">
                  <c:v>44508</c:v>
                </c:pt>
                <c:pt idx="959">
                  <c:v>44504</c:v>
                </c:pt>
                <c:pt idx="960">
                  <c:v>44503</c:v>
                </c:pt>
                <c:pt idx="961">
                  <c:v>44502</c:v>
                </c:pt>
                <c:pt idx="962">
                  <c:v>44501</c:v>
                </c:pt>
                <c:pt idx="963">
                  <c:v>44498</c:v>
                </c:pt>
                <c:pt idx="964">
                  <c:v>44497</c:v>
                </c:pt>
                <c:pt idx="965">
                  <c:v>44496</c:v>
                </c:pt>
                <c:pt idx="966">
                  <c:v>44495</c:v>
                </c:pt>
                <c:pt idx="967">
                  <c:v>44494</c:v>
                </c:pt>
                <c:pt idx="968">
                  <c:v>44491</c:v>
                </c:pt>
                <c:pt idx="969">
                  <c:v>44490</c:v>
                </c:pt>
                <c:pt idx="970">
                  <c:v>44489</c:v>
                </c:pt>
                <c:pt idx="971">
                  <c:v>44488</c:v>
                </c:pt>
                <c:pt idx="972">
                  <c:v>44487</c:v>
                </c:pt>
                <c:pt idx="973">
                  <c:v>44483</c:v>
                </c:pt>
                <c:pt idx="974">
                  <c:v>44482</c:v>
                </c:pt>
                <c:pt idx="975">
                  <c:v>44481</c:v>
                </c:pt>
                <c:pt idx="976">
                  <c:v>44480</c:v>
                </c:pt>
                <c:pt idx="977">
                  <c:v>44477</c:v>
                </c:pt>
                <c:pt idx="978">
                  <c:v>44476</c:v>
                </c:pt>
                <c:pt idx="979">
                  <c:v>44475</c:v>
                </c:pt>
                <c:pt idx="980">
                  <c:v>44474</c:v>
                </c:pt>
                <c:pt idx="981">
                  <c:v>44473</c:v>
                </c:pt>
                <c:pt idx="982">
                  <c:v>44470</c:v>
                </c:pt>
                <c:pt idx="983">
                  <c:v>44469</c:v>
                </c:pt>
                <c:pt idx="984">
                  <c:v>44468</c:v>
                </c:pt>
                <c:pt idx="985">
                  <c:v>44467</c:v>
                </c:pt>
                <c:pt idx="986">
                  <c:v>44466</c:v>
                </c:pt>
                <c:pt idx="987">
                  <c:v>44463</c:v>
                </c:pt>
                <c:pt idx="988">
                  <c:v>44462</c:v>
                </c:pt>
                <c:pt idx="989">
                  <c:v>44461</c:v>
                </c:pt>
                <c:pt idx="990">
                  <c:v>44460</c:v>
                </c:pt>
                <c:pt idx="991">
                  <c:v>44459</c:v>
                </c:pt>
                <c:pt idx="992">
                  <c:v>44456</c:v>
                </c:pt>
                <c:pt idx="993">
                  <c:v>44455</c:v>
                </c:pt>
                <c:pt idx="994">
                  <c:v>44454</c:v>
                </c:pt>
                <c:pt idx="995">
                  <c:v>44453</c:v>
                </c:pt>
                <c:pt idx="996">
                  <c:v>44452</c:v>
                </c:pt>
                <c:pt idx="997">
                  <c:v>44448</c:v>
                </c:pt>
                <c:pt idx="998">
                  <c:v>44447</c:v>
                </c:pt>
                <c:pt idx="999">
                  <c:v>44446</c:v>
                </c:pt>
                <c:pt idx="1000">
                  <c:v>44445</c:v>
                </c:pt>
                <c:pt idx="1001">
                  <c:v>44442</c:v>
                </c:pt>
                <c:pt idx="1002">
                  <c:v>44441</c:v>
                </c:pt>
                <c:pt idx="1003">
                  <c:v>44440</c:v>
                </c:pt>
                <c:pt idx="1004">
                  <c:v>44439</c:v>
                </c:pt>
                <c:pt idx="1005">
                  <c:v>44438</c:v>
                </c:pt>
                <c:pt idx="1006">
                  <c:v>44435</c:v>
                </c:pt>
                <c:pt idx="1007">
                  <c:v>44434</c:v>
                </c:pt>
                <c:pt idx="1008">
                  <c:v>44433</c:v>
                </c:pt>
                <c:pt idx="1009">
                  <c:v>44432</c:v>
                </c:pt>
                <c:pt idx="1010">
                  <c:v>44431</c:v>
                </c:pt>
                <c:pt idx="1011">
                  <c:v>44428</c:v>
                </c:pt>
                <c:pt idx="1012">
                  <c:v>44426</c:v>
                </c:pt>
                <c:pt idx="1013">
                  <c:v>44425</c:v>
                </c:pt>
                <c:pt idx="1014">
                  <c:v>44424</c:v>
                </c:pt>
                <c:pt idx="1015">
                  <c:v>44421</c:v>
                </c:pt>
                <c:pt idx="1016">
                  <c:v>44420</c:v>
                </c:pt>
                <c:pt idx="1017">
                  <c:v>44419</c:v>
                </c:pt>
                <c:pt idx="1018">
                  <c:v>44418</c:v>
                </c:pt>
                <c:pt idx="1019">
                  <c:v>44417</c:v>
                </c:pt>
                <c:pt idx="1020">
                  <c:v>44414</c:v>
                </c:pt>
                <c:pt idx="1021">
                  <c:v>44413</c:v>
                </c:pt>
                <c:pt idx="1022">
                  <c:v>44412</c:v>
                </c:pt>
                <c:pt idx="1023">
                  <c:v>44411</c:v>
                </c:pt>
                <c:pt idx="1024">
                  <c:v>44410</c:v>
                </c:pt>
                <c:pt idx="1025">
                  <c:v>44407</c:v>
                </c:pt>
                <c:pt idx="1026">
                  <c:v>44406</c:v>
                </c:pt>
                <c:pt idx="1027">
                  <c:v>44405</c:v>
                </c:pt>
                <c:pt idx="1028">
                  <c:v>44404</c:v>
                </c:pt>
                <c:pt idx="1029">
                  <c:v>44403</c:v>
                </c:pt>
                <c:pt idx="1030">
                  <c:v>44400</c:v>
                </c:pt>
                <c:pt idx="1031">
                  <c:v>44399</c:v>
                </c:pt>
                <c:pt idx="1032">
                  <c:v>44397</c:v>
                </c:pt>
                <c:pt idx="1033">
                  <c:v>44396</c:v>
                </c:pt>
                <c:pt idx="1034">
                  <c:v>44393</c:v>
                </c:pt>
                <c:pt idx="1035">
                  <c:v>44392</c:v>
                </c:pt>
                <c:pt idx="1036">
                  <c:v>44391</c:v>
                </c:pt>
                <c:pt idx="1037">
                  <c:v>44390</c:v>
                </c:pt>
                <c:pt idx="1038">
                  <c:v>44389</c:v>
                </c:pt>
                <c:pt idx="1039">
                  <c:v>44386</c:v>
                </c:pt>
                <c:pt idx="1040">
                  <c:v>44385</c:v>
                </c:pt>
                <c:pt idx="1041">
                  <c:v>44384</c:v>
                </c:pt>
                <c:pt idx="1042">
                  <c:v>44383</c:v>
                </c:pt>
                <c:pt idx="1043">
                  <c:v>44382</c:v>
                </c:pt>
                <c:pt idx="1044">
                  <c:v>44379</c:v>
                </c:pt>
                <c:pt idx="1045">
                  <c:v>44378</c:v>
                </c:pt>
                <c:pt idx="1046">
                  <c:v>44377</c:v>
                </c:pt>
                <c:pt idx="1047">
                  <c:v>44376</c:v>
                </c:pt>
                <c:pt idx="1048">
                  <c:v>44375</c:v>
                </c:pt>
                <c:pt idx="1049">
                  <c:v>44372</c:v>
                </c:pt>
                <c:pt idx="1050">
                  <c:v>44371</c:v>
                </c:pt>
                <c:pt idx="1051">
                  <c:v>44370</c:v>
                </c:pt>
                <c:pt idx="1052">
                  <c:v>44369</c:v>
                </c:pt>
                <c:pt idx="1053">
                  <c:v>44368</c:v>
                </c:pt>
                <c:pt idx="1054">
                  <c:v>44365</c:v>
                </c:pt>
                <c:pt idx="1055">
                  <c:v>44364</c:v>
                </c:pt>
                <c:pt idx="1056">
                  <c:v>44363</c:v>
                </c:pt>
                <c:pt idx="1057">
                  <c:v>44362</c:v>
                </c:pt>
                <c:pt idx="1058">
                  <c:v>44361</c:v>
                </c:pt>
                <c:pt idx="1059">
                  <c:v>44358</c:v>
                </c:pt>
                <c:pt idx="1060">
                  <c:v>44357</c:v>
                </c:pt>
                <c:pt idx="1061">
                  <c:v>44356</c:v>
                </c:pt>
                <c:pt idx="1062">
                  <c:v>44355</c:v>
                </c:pt>
                <c:pt idx="1063">
                  <c:v>44354</c:v>
                </c:pt>
                <c:pt idx="1064">
                  <c:v>44351</c:v>
                </c:pt>
                <c:pt idx="1065">
                  <c:v>44350</c:v>
                </c:pt>
                <c:pt idx="1066">
                  <c:v>44349</c:v>
                </c:pt>
                <c:pt idx="1067">
                  <c:v>44348</c:v>
                </c:pt>
                <c:pt idx="1068">
                  <c:v>44347</c:v>
                </c:pt>
                <c:pt idx="1069">
                  <c:v>44344</c:v>
                </c:pt>
                <c:pt idx="1070">
                  <c:v>44343</c:v>
                </c:pt>
                <c:pt idx="1071">
                  <c:v>44342</c:v>
                </c:pt>
                <c:pt idx="1072">
                  <c:v>44341</c:v>
                </c:pt>
                <c:pt idx="1073">
                  <c:v>44340</c:v>
                </c:pt>
                <c:pt idx="1074">
                  <c:v>44337</c:v>
                </c:pt>
                <c:pt idx="1075">
                  <c:v>44336</c:v>
                </c:pt>
                <c:pt idx="1076">
                  <c:v>44335</c:v>
                </c:pt>
                <c:pt idx="1077">
                  <c:v>44334</c:v>
                </c:pt>
                <c:pt idx="1078">
                  <c:v>44333</c:v>
                </c:pt>
                <c:pt idx="1079">
                  <c:v>44330</c:v>
                </c:pt>
                <c:pt idx="1080">
                  <c:v>44328</c:v>
                </c:pt>
                <c:pt idx="1081">
                  <c:v>44327</c:v>
                </c:pt>
                <c:pt idx="1082">
                  <c:v>44326</c:v>
                </c:pt>
                <c:pt idx="1083">
                  <c:v>44323</c:v>
                </c:pt>
                <c:pt idx="1084">
                  <c:v>44322</c:v>
                </c:pt>
                <c:pt idx="1085">
                  <c:v>44321</c:v>
                </c:pt>
                <c:pt idx="1086">
                  <c:v>44320</c:v>
                </c:pt>
                <c:pt idx="1087">
                  <c:v>44319</c:v>
                </c:pt>
                <c:pt idx="1088">
                  <c:v>44316</c:v>
                </c:pt>
                <c:pt idx="1089">
                  <c:v>44315</c:v>
                </c:pt>
                <c:pt idx="1090">
                  <c:v>44314</c:v>
                </c:pt>
                <c:pt idx="1091">
                  <c:v>44313</c:v>
                </c:pt>
                <c:pt idx="1092">
                  <c:v>44312</c:v>
                </c:pt>
                <c:pt idx="1093">
                  <c:v>44309</c:v>
                </c:pt>
                <c:pt idx="1094">
                  <c:v>44308</c:v>
                </c:pt>
                <c:pt idx="1095">
                  <c:v>44306</c:v>
                </c:pt>
                <c:pt idx="1096">
                  <c:v>44305</c:v>
                </c:pt>
                <c:pt idx="1097">
                  <c:v>44302</c:v>
                </c:pt>
                <c:pt idx="1098">
                  <c:v>44301</c:v>
                </c:pt>
                <c:pt idx="1099">
                  <c:v>44299</c:v>
                </c:pt>
                <c:pt idx="1100">
                  <c:v>44298</c:v>
                </c:pt>
                <c:pt idx="1101">
                  <c:v>44295</c:v>
                </c:pt>
                <c:pt idx="1102">
                  <c:v>44294</c:v>
                </c:pt>
                <c:pt idx="1103">
                  <c:v>44293</c:v>
                </c:pt>
                <c:pt idx="1104">
                  <c:v>44292</c:v>
                </c:pt>
                <c:pt idx="1105">
                  <c:v>44291</c:v>
                </c:pt>
                <c:pt idx="1106">
                  <c:v>44287</c:v>
                </c:pt>
                <c:pt idx="1107">
                  <c:v>44286</c:v>
                </c:pt>
                <c:pt idx="1108">
                  <c:v>44285</c:v>
                </c:pt>
                <c:pt idx="1109">
                  <c:v>44281</c:v>
                </c:pt>
                <c:pt idx="1110">
                  <c:v>44280</c:v>
                </c:pt>
                <c:pt idx="1111">
                  <c:v>44279</c:v>
                </c:pt>
                <c:pt idx="1112">
                  <c:v>44278</c:v>
                </c:pt>
                <c:pt idx="1113">
                  <c:v>44277</c:v>
                </c:pt>
                <c:pt idx="1114">
                  <c:v>44274</c:v>
                </c:pt>
                <c:pt idx="1115">
                  <c:v>44273</c:v>
                </c:pt>
                <c:pt idx="1116">
                  <c:v>44272</c:v>
                </c:pt>
                <c:pt idx="1117">
                  <c:v>44271</c:v>
                </c:pt>
                <c:pt idx="1118">
                  <c:v>44270</c:v>
                </c:pt>
                <c:pt idx="1119">
                  <c:v>44267</c:v>
                </c:pt>
                <c:pt idx="1120">
                  <c:v>44265</c:v>
                </c:pt>
                <c:pt idx="1121">
                  <c:v>44264</c:v>
                </c:pt>
                <c:pt idx="1122">
                  <c:v>44263</c:v>
                </c:pt>
                <c:pt idx="1123">
                  <c:v>44260</c:v>
                </c:pt>
                <c:pt idx="1124">
                  <c:v>44259</c:v>
                </c:pt>
                <c:pt idx="1125">
                  <c:v>44258</c:v>
                </c:pt>
                <c:pt idx="1126">
                  <c:v>44257</c:v>
                </c:pt>
                <c:pt idx="1127">
                  <c:v>44256</c:v>
                </c:pt>
                <c:pt idx="1128">
                  <c:v>44253</c:v>
                </c:pt>
                <c:pt idx="1129">
                  <c:v>44252</c:v>
                </c:pt>
                <c:pt idx="1130">
                  <c:v>44251</c:v>
                </c:pt>
                <c:pt idx="1131">
                  <c:v>44250</c:v>
                </c:pt>
                <c:pt idx="1132">
                  <c:v>44249</c:v>
                </c:pt>
                <c:pt idx="1133">
                  <c:v>44246</c:v>
                </c:pt>
                <c:pt idx="1134">
                  <c:v>44245</c:v>
                </c:pt>
                <c:pt idx="1135">
                  <c:v>44244</c:v>
                </c:pt>
                <c:pt idx="1136">
                  <c:v>44243</c:v>
                </c:pt>
                <c:pt idx="1137">
                  <c:v>44242</c:v>
                </c:pt>
                <c:pt idx="1138">
                  <c:v>44239</c:v>
                </c:pt>
                <c:pt idx="1139">
                  <c:v>44238</c:v>
                </c:pt>
                <c:pt idx="1140">
                  <c:v>44237</c:v>
                </c:pt>
                <c:pt idx="1141">
                  <c:v>44236</c:v>
                </c:pt>
                <c:pt idx="1142">
                  <c:v>44235</c:v>
                </c:pt>
                <c:pt idx="1143">
                  <c:v>44232</c:v>
                </c:pt>
                <c:pt idx="1144">
                  <c:v>44231</c:v>
                </c:pt>
                <c:pt idx="1145">
                  <c:v>44230</c:v>
                </c:pt>
                <c:pt idx="1146">
                  <c:v>44229</c:v>
                </c:pt>
                <c:pt idx="1147">
                  <c:v>44228</c:v>
                </c:pt>
                <c:pt idx="1148">
                  <c:v>44225</c:v>
                </c:pt>
                <c:pt idx="1149">
                  <c:v>44224</c:v>
                </c:pt>
                <c:pt idx="1150">
                  <c:v>44223</c:v>
                </c:pt>
                <c:pt idx="1151">
                  <c:v>44221</c:v>
                </c:pt>
                <c:pt idx="1152">
                  <c:v>44218</c:v>
                </c:pt>
                <c:pt idx="1153">
                  <c:v>44217</c:v>
                </c:pt>
                <c:pt idx="1154">
                  <c:v>44216</c:v>
                </c:pt>
                <c:pt idx="1155">
                  <c:v>44215</c:v>
                </c:pt>
                <c:pt idx="1156">
                  <c:v>44214</c:v>
                </c:pt>
                <c:pt idx="1157">
                  <c:v>44211</c:v>
                </c:pt>
                <c:pt idx="1158">
                  <c:v>44210</c:v>
                </c:pt>
                <c:pt idx="1159">
                  <c:v>44209</c:v>
                </c:pt>
                <c:pt idx="1160">
                  <c:v>44208</c:v>
                </c:pt>
                <c:pt idx="1161">
                  <c:v>44207</c:v>
                </c:pt>
                <c:pt idx="1162">
                  <c:v>44204</c:v>
                </c:pt>
                <c:pt idx="1163">
                  <c:v>44203</c:v>
                </c:pt>
                <c:pt idx="1164">
                  <c:v>44202</c:v>
                </c:pt>
                <c:pt idx="1165">
                  <c:v>44201</c:v>
                </c:pt>
                <c:pt idx="1166">
                  <c:v>44200</c:v>
                </c:pt>
                <c:pt idx="1167">
                  <c:v>44197</c:v>
                </c:pt>
                <c:pt idx="1168">
                  <c:v>44196</c:v>
                </c:pt>
                <c:pt idx="1169">
                  <c:v>44195</c:v>
                </c:pt>
                <c:pt idx="1170">
                  <c:v>44194</c:v>
                </c:pt>
                <c:pt idx="1171">
                  <c:v>44193</c:v>
                </c:pt>
                <c:pt idx="1172">
                  <c:v>44189</c:v>
                </c:pt>
                <c:pt idx="1173">
                  <c:v>44188</c:v>
                </c:pt>
                <c:pt idx="1174">
                  <c:v>44187</c:v>
                </c:pt>
                <c:pt idx="1175">
                  <c:v>44186</c:v>
                </c:pt>
                <c:pt idx="1176">
                  <c:v>44183</c:v>
                </c:pt>
                <c:pt idx="1177">
                  <c:v>44182</c:v>
                </c:pt>
                <c:pt idx="1178">
                  <c:v>44181</c:v>
                </c:pt>
                <c:pt idx="1179">
                  <c:v>44180</c:v>
                </c:pt>
                <c:pt idx="1180">
                  <c:v>44179</c:v>
                </c:pt>
                <c:pt idx="1181">
                  <c:v>44176</c:v>
                </c:pt>
                <c:pt idx="1182">
                  <c:v>44175</c:v>
                </c:pt>
                <c:pt idx="1183">
                  <c:v>44174</c:v>
                </c:pt>
                <c:pt idx="1184">
                  <c:v>44173</c:v>
                </c:pt>
                <c:pt idx="1185">
                  <c:v>44172</c:v>
                </c:pt>
                <c:pt idx="1186">
                  <c:v>44169</c:v>
                </c:pt>
                <c:pt idx="1187">
                  <c:v>44168</c:v>
                </c:pt>
                <c:pt idx="1188">
                  <c:v>44167</c:v>
                </c:pt>
                <c:pt idx="1189">
                  <c:v>44166</c:v>
                </c:pt>
                <c:pt idx="1190">
                  <c:v>44162</c:v>
                </c:pt>
                <c:pt idx="1191">
                  <c:v>44161</c:v>
                </c:pt>
                <c:pt idx="1192">
                  <c:v>44160</c:v>
                </c:pt>
                <c:pt idx="1193">
                  <c:v>44159</c:v>
                </c:pt>
                <c:pt idx="1194">
                  <c:v>44158</c:v>
                </c:pt>
                <c:pt idx="1195">
                  <c:v>44155</c:v>
                </c:pt>
                <c:pt idx="1196">
                  <c:v>44154</c:v>
                </c:pt>
                <c:pt idx="1197">
                  <c:v>44153</c:v>
                </c:pt>
                <c:pt idx="1198">
                  <c:v>44152</c:v>
                </c:pt>
                <c:pt idx="1199">
                  <c:v>44149</c:v>
                </c:pt>
                <c:pt idx="1200">
                  <c:v>44148</c:v>
                </c:pt>
                <c:pt idx="1201">
                  <c:v>44147</c:v>
                </c:pt>
                <c:pt idx="1202">
                  <c:v>44146</c:v>
                </c:pt>
                <c:pt idx="1203">
                  <c:v>44145</c:v>
                </c:pt>
                <c:pt idx="1204">
                  <c:v>44144</c:v>
                </c:pt>
                <c:pt idx="1205">
                  <c:v>44141</c:v>
                </c:pt>
                <c:pt idx="1206">
                  <c:v>44140</c:v>
                </c:pt>
                <c:pt idx="1207">
                  <c:v>44139</c:v>
                </c:pt>
                <c:pt idx="1208">
                  <c:v>44138</c:v>
                </c:pt>
                <c:pt idx="1209">
                  <c:v>44137</c:v>
                </c:pt>
                <c:pt idx="1210">
                  <c:v>44134</c:v>
                </c:pt>
                <c:pt idx="1211">
                  <c:v>44133</c:v>
                </c:pt>
                <c:pt idx="1212">
                  <c:v>44132</c:v>
                </c:pt>
                <c:pt idx="1213">
                  <c:v>44131</c:v>
                </c:pt>
                <c:pt idx="1214">
                  <c:v>44130</c:v>
                </c:pt>
                <c:pt idx="1215">
                  <c:v>44127</c:v>
                </c:pt>
                <c:pt idx="1216">
                  <c:v>44126</c:v>
                </c:pt>
                <c:pt idx="1217">
                  <c:v>44125</c:v>
                </c:pt>
                <c:pt idx="1218">
                  <c:v>44124</c:v>
                </c:pt>
                <c:pt idx="1219">
                  <c:v>44123</c:v>
                </c:pt>
                <c:pt idx="1220">
                  <c:v>44120</c:v>
                </c:pt>
                <c:pt idx="1221">
                  <c:v>44119</c:v>
                </c:pt>
                <c:pt idx="1222">
                  <c:v>44118</c:v>
                </c:pt>
                <c:pt idx="1223">
                  <c:v>44117</c:v>
                </c:pt>
                <c:pt idx="1224">
                  <c:v>44116</c:v>
                </c:pt>
                <c:pt idx="1225">
                  <c:v>44113</c:v>
                </c:pt>
                <c:pt idx="1226">
                  <c:v>44112</c:v>
                </c:pt>
                <c:pt idx="1227">
                  <c:v>44111</c:v>
                </c:pt>
                <c:pt idx="1228">
                  <c:v>44110</c:v>
                </c:pt>
                <c:pt idx="1229">
                  <c:v>44109</c:v>
                </c:pt>
                <c:pt idx="1230">
                  <c:v>44105</c:v>
                </c:pt>
                <c:pt idx="1231">
                  <c:v>44104</c:v>
                </c:pt>
                <c:pt idx="1232">
                  <c:v>44103</c:v>
                </c:pt>
                <c:pt idx="1233">
                  <c:v>44102</c:v>
                </c:pt>
                <c:pt idx="1234">
                  <c:v>44099</c:v>
                </c:pt>
                <c:pt idx="1235">
                  <c:v>44098</c:v>
                </c:pt>
                <c:pt idx="1236">
                  <c:v>44097</c:v>
                </c:pt>
                <c:pt idx="1237">
                  <c:v>44096</c:v>
                </c:pt>
                <c:pt idx="1238">
                  <c:v>44095</c:v>
                </c:pt>
              </c:numCache>
            </c:numRef>
          </c:cat>
          <c:val>
            <c:numRef>
              <c:f>'Raw Share Price'!$C$3:$C$1241</c:f>
              <c:numCache>
                <c:formatCode>General</c:formatCode>
                <c:ptCount val="1239"/>
                <c:pt idx="0">
                  <c:v>410</c:v>
                </c:pt>
                <c:pt idx="1">
                  <c:v>411.55</c:v>
                </c:pt>
                <c:pt idx="2">
                  <c:v>409.3</c:v>
                </c:pt>
                <c:pt idx="3">
                  <c:v>413.1</c:v>
                </c:pt>
                <c:pt idx="4">
                  <c:v>412.65</c:v>
                </c:pt>
                <c:pt idx="5">
                  <c:v>413.75</c:v>
                </c:pt>
                <c:pt idx="6">
                  <c:v>415.05</c:v>
                </c:pt>
                <c:pt idx="7">
                  <c:v>413.05</c:v>
                </c:pt>
                <c:pt idx="8">
                  <c:v>410.05</c:v>
                </c:pt>
                <c:pt idx="9">
                  <c:v>407.55</c:v>
                </c:pt>
                <c:pt idx="10">
                  <c:v>407.35</c:v>
                </c:pt>
                <c:pt idx="11">
                  <c:v>415.9</c:v>
                </c:pt>
                <c:pt idx="12">
                  <c:v>411.75</c:v>
                </c:pt>
                <c:pt idx="13">
                  <c:v>406.75</c:v>
                </c:pt>
                <c:pt idx="14">
                  <c:v>405.85</c:v>
                </c:pt>
                <c:pt idx="15">
                  <c:v>409.75</c:v>
                </c:pt>
                <c:pt idx="16">
                  <c:v>400.9</c:v>
                </c:pt>
                <c:pt idx="17">
                  <c:v>403.35</c:v>
                </c:pt>
                <c:pt idx="18">
                  <c:v>403.35</c:v>
                </c:pt>
                <c:pt idx="19">
                  <c:v>399.35</c:v>
                </c:pt>
                <c:pt idx="20">
                  <c:v>398.3</c:v>
                </c:pt>
                <c:pt idx="21">
                  <c:v>405.55</c:v>
                </c:pt>
                <c:pt idx="22">
                  <c:v>406.05</c:v>
                </c:pt>
                <c:pt idx="23">
                  <c:v>409.1</c:v>
                </c:pt>
                <c:pt idx="24">
                  <c:v>406.3</c:v>
                </c:pt>
                <c:pt idx="25">
                  <c:v>411.45</c:v>
                </c:pt>
                <c:pt idx="26">
                  <c:v>414.1</c:v>
                </c:pt>
                <c:pt idx="27">
                  <c:v>416.35</c:v>
                </c:pt>
                <c:pt idx="28">
                  <c:v>416.85</c:v>
                </c:pt>
                <c:pt idx="29">
                  <c:v>414.5</c:v>
                </c:pt>
                <c:pt idx="30">
                  <c:v>413.6</c:v>
                </c:pt>
                <c:pt idx="31">
                  <c:v>412</c:v>
                </c:pt>
                <c:pt idx="32">
                  <c:v>414.15</c:v>
                </c:pt>
                <c:pt idx="33">
                  <c:v>416.85</c:v>
                </c:pt>
                <c:pt idx="34">
                  <c:v>416.45</c:v>
                </c:pt>
                <c:pt idx="35">
                  <c:v>411.95</c:v>
                </c:pt>
                <c:pt idx="36">
                  <c:v>407.6</c:v>
                </c:pt>
                <c:pt idx="37">
                  <c:v>408.45</c:v>
                </c:pt>
                <c:pt idx="38">
                  <c:v>409.9</c:v>
                </c:pt>
                <c:pt idx="39">
                  <c:v>409.4</c:v>
                </c:pt>
                <c:pt idx="40">
                  <c:v>409.95</c:v>
                </c:pt>
                <c:pt idx="41">
                  <c:v>414.95</c:v>
                </c:pt>
                <c:pt idx="42">
                  <c:v>416</c:v>
                </c:pt>
                <c:pt idx="43">
                  <c:v>420.1</c:v>
                </c:pt>
                <c:pt idx="44">
                  <c:v>422.75</c:v>
                </c:pt>
                <c:pt idx="45">
                  <c:v>423.95</c:v>
                </c:pt>
                <c:pt idx="46">
                  <c:v>424.6</c:v>
                </c:pt>
                <c:pt idx="47">
                  <c:v>422.1</c:v>
                </c:pt>
                <c:pt idx="48">
                  <c:v>419.4</c:v>
                </c:pt>
                <c:pt idx="49">
                  <c:v>416.8</c:v>
                </c:pt>
                <c:pt idx="50">
                  <c:v>416.85</c:v>
                </c:pt>
                <c:pt idx="51">
                  <c:v>419.45</c:v>
                </c:pt>
                <c:pt idx="52">
                  <c:v>417.2</c:v>
                </c:pt>
                <c:pt idx="53">
                  <c:v>416.15</c:v>
                </c:pt>
                <c:pt idx="54">
                  <c:v>412.55</c:v>
                </c:pt>
                <c:pt idx="55">
                  <c:v>413.35</c:v>
                </c:pt>
                <c:pt idx="56">
                  <c:v>412.95</c:v>
                </c:pt>
                <c:pt idx="57">
                  <c:v>415.1</c:v>
                </c:pt>
                <c:pt idx="58">
                  <c:v>416.45</c:v>
                </c:pt>
                <c:pt idx="59">
                  <c:v>418.65</c:v>
                </c:pt>
                <c:pt idx="60">
                  <c:v>420.3</c:v>
                </c:pt>
                <c:pt idx="61">
                  <c:v>416.35</c:v>
                </c:pt>
                <c:pt idx="62">
                  <c:v>414.35</c:v>
                </c:pt>
                <c:pt idx="63">
                  <c:v>413.9</c:v>
                </c:pt>
                <c:pt idx="64">
                  <c:v>418.55</c:v>
                </c:pt>
                <c:pt idx="65">
                  <c:v>416</c:v>
                </c:pt>
                <c:pt idx="66">
                  <c:v>415.9</c:v>
                </c:pt>
                <c:pt idx="67">
                  <c:v>417.4</c:v>
                </c:pt>
                <c:pt idx="68">
                  <c:v>418.2</c:v>
                </c:pt>
                <c:pt idx="69">
                  <c:v>413.9</c:v>
                </c:pt>
                <c:pt idx="70">
                  <c:v>421</c:v>
                </c:pt>
                <c:pt idx="71">
                  <c:v>426.15</c:v>
                </c:pt>
                <c:pt idx="72">
                  <c:v>427</c:v>
                </c:pt>
                <c:pt idx="73">
                  <c:v>423.05</c:v>
                </c:pt>
                <c:pt idx="74">
                  <c:v>421.05</c:v>
                </c:pt>
                <c:pt idx="75">
                  <c:v>419.1</c:v>
                </c:pt>
                <c:pt idx="76">
                  <c:v>417</c:v>
                </c:pt>
                <c:pt idx="77">
                  <c:v>416.95</c:v>
                </c:pt>
                <c:pt idx="78">
                  <c:v>419.3</c:v>
                </c:pt>
                <c:pt idx="79">
                  <c:v>418.05</c:v>
                </c:pt>
                <c:pt idx="80">
                  <c:v>418.75</c:v>
                </c:pt>
                <c:pt idx="81">
                  <c:v>420.2</c:v>
                </c:pt>
                <c:pt idx="82">
                  <c:v>426.05</c:v>
                </c:pt>
                <c:pt idx="83">
                  <c:v>434.89</c:v>
                </c:pt>
                <c:pt idx="84">
                  <c:v>428.41</c:v>
                </c:pt>
                <c:pt idx="85">
                  <c:v>418.39</c:v>
                </c:pt>
                <c:pt idx="86">
                  <c:v>425.17</c:v>
                </c:pt>
                <c:pt idx="87">
                  <c:v>427.03</c:v>
                </c:pt>
                <c:pt idx="88">
                  <c:v>427.47</c:v>
                </c:pt>
                <c:pt idx="89">
                  <c:v>427.82</c:v>
                </c:pt>
                <c:pt idx="90">
                  <c:v>424.82</c:v>
                </c:pt>
                <c:pt idx="91">
                  <c:v>421.34</c:v>
                </c:pt>
                <c:pt idx="92">
                  <c:v>420.16</c:v>
                </c:pt>
                <c:pt idx="93">
                  <c:v>427.62</c:v>
                </c:pt>
                <c:pt idx="94">
                  <c:v>415.89</c:v>
                </c:pt>
                <c:pt idx="95">
                  <c:v>422.81</c:v>
                </c:pt>
                <c:pt idx="96">
                  <c:v>423.35</c:v>
                </c:pt>
                <c:pt idx="97">
                  <c:v>427.67</c:v>
                </c:pt>
                <c:pt idx="98">
                  <c:v>429.04</c:v>
                </c:pt>
                <c:pt idx="99">
                  <c:v>421.73</c:v>
                </c:pt>
                <c:pt idx="100">
                  <c:v>418.1</c:v>
                </c:pt>
                <c:pt idx="101">
                  <c:v>418.29</c:v>
                </c:pt>
                <c:pt idx="102">
                  <c:v>421.04</c:v>
                </c:pt>
                <c:pt idx="103">
                  <c:v>420.06</c:v>
                </c:pt>
                <c:pt idx="104">
                  <c:v>422.27</c:v>
                </c:pt>
                <c:pt idx="105">
                  <c:v>423.06</c:v>
                </c:pt>
                <c:pt idx="106">
                  <c:v>425.76</c:v>
                </c:pt>
                <c:pt idx="107">
                  <c:v>415.2</c:v>
                </c:pt>
                <c:pt idx="108">
                  <c:v>419.52</c:v>
                </c:pt>
                <c:pt idx="109">
                  <c:v>416.77</c:v>
                </c:pt>
                <c:pt idx="110">
                  <c:v>412.79</c:v>
                </c:pt>
                <c:pt idx="111">
                  <c:v>413.92</c:v>
                </c:pt>
                <c:pt idx="112">
                  <c:v>408.77</c:v>
                </c:pt>
                <c:pt idx="113">
                  <c:v>405.09</c:v>
                </c:pt>
                <c:pt idx="114">
                  <c:v>398.7</c:v>
                </c:pt>
                <c:pt idx="115">
                  <c:v>402.29</c:v>
                </c:pt>
                <c:pt idx="116">
                  <c:v>401.99</c:v>
                </c:pt>
                <c:pt idx="117">
                  <c:v>401.65</c:v>
                </c:pt>
                <c:pt idx="118">
                  <c:v>399.29</c:v>
                </c:pt>
                <c:pt idx="119">
                  <c:v>402.34</c:v>
                </c:pt>
                <c:pt idx="120">
                  <c:v>402.04</c:v>
                </c:pt>
                <c:pt idx="121">
                  <c:v>399.98</c:v>
                </c:pt>
                <c:pt idx="122">
                  <c:v>402.39</c:v>
                </c:pt>
                <c:pt idx="123">
                  <c:v>403.47</c:v>
                </c:pt>
                <c:pt idx="124">
                  <c:v>398.21</c:v>
                </c:pt>
                <c:pt idx="125">
                  <c:v>396.64</c:v>
                </c:pt>
                <c:pt idx="126">
                  <c:v>395.76</c:v>
                </c:pt>
                <c:pt idx="127">
                  <c:v>400.57</c:v>
                </c:pt>
                <c:pt idx="128">
                  <c:v>400.57</c:v>
                </c:pt>
                <c:pt idx="129">
                  <c:v>404.6</c:v>
                </c:pt>
                <c:pt idx="130">
                  <c:v>404.94</c:v>
                </c:pt>
                <c:pt idx="131">
                  <c:v>398.85</c:v>
                </c:pt>
                <c:pt idx="132">
                  <c:v>397.67</c:v>
                </c:pt>
                <c:pt idx="133">
                  <c:v>396.59</c:v>
                </c:pt>
                <c:pt idx="134">
                  <c:v>398.36</c:v>
                </c:pt>
                <c:pt idx="135">
                  <c:v>397.72</c:v>
                </c:pt>
                <c:pt idx="136">
                  <c:v>387.71</c:v>
                </c:pt>
                <c:pt idx="137">
                  <c:v>390.26</c:v>
                </c:pt>
                <c:pt idx="138">
                  <c:v>387.85</c:v>
                </c:pt>
                <c:pt idx="139">
                  <c:v>394.33</c:v>
                </c:pt>
                <c:pt idx="140">
                  <c:v>397.53</c:v>
                </c:pt>
                <c:pt idx="141">
                  <c:v>394.63</c:v>
                </c:pt>
                <c:pt idx="142">
                  <c:v>393.65</c:v>
                </c:pt>
                <c:pt idx="143">
                  <c:v>394.78</c:v>
                </c:pt>
                <c:pt idx="144">
                  <c:v>399.05</c:v>
                </c:pt>
                <c:pt idx="145">
                  <c:v>397.92</c:v>
                </c:pt>
                <c:pt idx="146">
                  <c:v>401.21</c:v>
                </c:pt>
                <c:pt idx="147">
                  <c:v>402.83</c:v>
                </c:pt>
                <c:pt idx="148">
                  <c:v>402.29</c:v>
                </c:pt>
                <c:pt idx="149">
                  <c:v>402.48</c:v>
                </c:pt>
                <c:pt idx="150">
                  <c:v>404.35</c:v>
                </c:pt>
                <c:pt idx="151">
                  <c:v>412.95</c:v>
                </c:pt>
                <c:pt idx="152">
                  <c:v>416.48</c:v>
                </c:pt>
                <c:pt idx="153">
                  <c:v>426.39</c:v>
                </c:pt>
                <c:pt idx="154">
                  <c:v>433.2</c:v>
                </c:pt>
                <c:pt idx="155">
                  <c:v>439.97</c:v>
                </c:pt>
                <c:pt idx="156">
                  <c:v>439.2</c:v>
                </c:pt>
                <c:pt idx="157">
                  <c:v>447.12</c:v>
                </c:pt>
                <c:pt idx="158">
                  <c:v>432.58</c:v>
                </c:pt>
                <c:pt idx="159">
                  <c:v>421.65</c:v>
                </c:pt>
                <c:pt idx="160">
                  <c:v>418.9</c:v>
                </c:pt>
                <c:pt idx="161">
                  <c:v>420.93</c:v>
                </c:pt>
                <c:pt idx="162">
                  <c:v>425.42</c:v>
                </c:pt>
                <c:pt idx="163">
                  <c:v>426.87</c:v>
                </c:pt>
                <c:pt idx="164">
                  <c:v>425.52</c:v>
                </c:pt>
                <c:pt idx="165">
                  <c:v>422.43</c:v>
                </c:pt>
                <c:pt idx="166">
                  <c:v>422.96</c:v>
                </c:pt>
                <c:pt idx="167">
                  <c:v>423.1</c:v>
                </c:pt>
                <c:pt idx="168">
                  <c:v>425.52</c:v>
                </c:pt>
                <c:pt idx="169">
                  <c:v>418.41</c:v>
                </c:pt>
                <c:pt idx="170">
                  <c:v>422.76</c:v>
                </c:pt>
                <c:pt idx="171">
                  <c:v>422.04</c:v>
                </c:pt>
                <c:pt idx="172">
                  <c:v>424.41</c:v>
                </c:pt>
                <c:pt idx="173">
                  <c:v>430.06</c:v>
                </c:pt>
                <c:pt idx="174">
                  <c:v>435.09</c:v>
                </c:pt>
                <c:pt idx="175">
                  <c:v>434.56</c:v>
                </c:pt>
                <c:pt idx="176">
                  <c:v>426.39</c:v>
                </c:pt>
                <c:pt idx="177">
                  <c:v>427.89</c:v>
                </c:pt>
                <c:pt idx="178">
                  <c:v>465.54</c:v>
                </c:pt>
                <c:pt idx="179">
                  <c:v>472.74</c:v>
                </c:pt>
                <c:pt idx="180">
                  <c:v>467.81</c:v>
                </c:pt>
                <c:pt idx="181">
                  <c:v>467.52</c:v>
                </c:pt>
                <c:pt idx="182">
                  <c:v>461.09</c:v>
                </c:pt>
                <c:pt idx="183">
                  <c:v>462.64</c:v>
                </c:pt>
                <c:pt idx="184">
                  <c:v>461.04</c:v>
                </c:pt>
                <c:pt idx="185">
                  <c:v>462.49</c:v>
                </c:pt>
                <c:pt idx="186">
                  <c:v>458.43</c:v>
                </c:pt>
                <c:pt idx="187">
                  <c:v>449.15</c:v>
                </c:pt>
                <c:pt idx="188">
                  <c:v>450.99</c:v>
                </c:pt>
                <c:pt idx="189">
                  <c:v>454.81</c:v>
                </c:pt>
                <c:pt idx="190">
                  <c:v>453.89</c:v>
                </c:pt>
                <c:pt idx="191">
                  <c:v>454.42</c:v>
                </c:pt>
                <c:pt idx="192">
                  <c:v>454.33</c:v>
                </c:pt>
                <c:pt idx="193">
                  <c:v>445.24</c:v>
                </c:pt>
                <c:pt idx="194">
                  <c:v>449.73</c:v>
                </c:pt>
                <c:pt idx="195">
                  <c:v>449.93</c:v>
                </c:pt>
                <c:pt idx="196">
                  <c:v>449.44</c:v>
                </c:pt>
                <c:pt idx="197">
                  <c:v>455.44</c:v>
                </c:pt>
                <c:pt idx="198">
                  <c:v>451.91</c:v>
                </c:pt>
                <c:pt idx="199">
                  <c:v>451.52</c:v>
                </c:pt>
                <c:pt idx="200">
                  <c:v>456.79</c:v>
                </c:pt>
                <c:pt idx="201">
                  <c:v>461.29</c:v>
                </c:pt>
                <c:pt idx="202">
                  <c:v>460.85</c:v>
                </c:pt>
                <c:pt idx="203">
                  <c:v>459.06</c:v>
                </c:pt>
                <c:pt idx="204">
                  <c:v>461.04</c:v>
                </c:pt>
                <c:pt idx="205">
                  <c:v>461.09</c:v>
                </c:pt>
                <c:pt idx="206">
                  <c:v>460.9</c:v>
                </c:pt>
                <c:pt idx="207">
                  <c:v>458.82</c:v>
                </c:pt>
                <c:pt idx="208">
                  <c:v>441.9</c:v>
                </c:pt>
                <c:pt idx="209">
                  <c:v>451.76</c:v>
                </c:pt>
                <c:pt idx="210">
                  <c:v>450.99</c:v>
                </c:pt>
                <c:pt idx="211">
                  <c:v>450.41</c:v>
                </c:pt>
                <c:pt idx="212">
                  <c:v>456.45</c:v>
                </c:pt>
                <c:pt idx="213">
                  <c:v>457.08</c:v>
                </c:pt>
                <c:pt idx="214">
                  <c:v>461.04</c:v>
                </c:pt>
                <c:pt idx="215">
                  <c:v>462.11</c:v>
                </c:pt>
                <c:pt idx="216">
                  <c:v>461.96</c:v>
                </c:pt>
                <c:pt idx="217">
                  <c:v>465.06</c:v>
                </c:pt>
                <c:pt idx="218">
                  <c:v>464.19</c:v>
                </c:pt>
                <c:pt idx="219">
                  <c:v>468.44</c:v>
                </c:pt>
                <c:pt idx="220">
                  <c:v>473.95</c:v>
                </c:pt>
                <c:pt idx="221">
                  <c:v>472.5</c:v>
                </c:pt>
                <c:pt idx="222">
                  <c:v>475.16</c:v>
                </c:pt>
                <c:pt idx="223">
                  <c:v>471.68</c:v>
                </c:pt>
                <c:pt idx="224">
                  <c:v>468</c:v>
                </c:pt>
                <c:pt idx="225">
                  <c:v>466.22</c:v>
                </c:pt>
                <c:pt idx="226">
                  <c:v>455.97</c:v>
                </c:pt>
                <c:pt idx="227">
                  <c:v>464.33</c:v>
                </c:pt>
                <c:pt idx="228">
                  <c:v>465.73</c:v>
                </c:pt>
                <c:pt idx="229">
                  <c:v>467.52</c:v>
                </c:pt>
                <c:pt idx="230">
                  <c:v>470.47</c:v>
                </c:pt>
                <c:pt idx="231">
                  <c:v>472.6</c:v>
                </c:pt>
                <c:pt idx="232">
                  <c:v>476.75</c:v>
                </c:pt>
                <c:pt idx="233">
                  <c:v>481.92</c:v>
                </c:pt>
                <c:pt idx="234">
                  <c:v>480.38</c:v>
                </c:pt>
                <c:pt idx="235">
                  <c:v>471.92</c:v>
                </c:pt>
                <c:pt idx="236">
                  <c:v>475.64</c:v>
                </c:pt>
                <c:pt idx="237">
                  <c:v>475.3</c:v>
                </c:pt>
                <c:pt idx="238">
                  <c:v>491.01</c:v>
                </c:pt>
                <c:pt idx="239">
                  <c:v>493.18</c:v>
                </c:pt>
                <c:pt idx="240">
                  <c:v>486.76</c:v>
                </c:pt>
                <c:pt idx="241">
                  <c:v>495.65</c:v>
                </c:pt>
                <c:pt idx="242">
                  <c:v>498.98</c:v>
                </c:pt>
                <c:pt idx="243">
                  <c:v>500.87</c:v>
                </c:pt>
                <c:pt idx="244">
                  <c:v>505.27</c:v>
                </c:pt>
                <c:pt idx="245">
                  <c:v>505.32</c:v>
                </c:pt>
                <c:pt idx="246">
                  <c:v>500.29</c:v>
                </c:pt>
                <c:pt idx="247">
                  <c:v>498.07</c:v>
                </c:pt>
                <c:pt idx="248">
                  <c:v>499.71</c:v>
                </c:pt>
                <c:pt idx="249">
                  <c:v>497.24</c:v>
                </c:pt>
                <c:pt idx="250">
                  <c:v>491.3</c:v>
                </c:pt>
                <c:pt idx="251">
                  <c:v>490.43</c:v>
                </c:pt>
                <c:pt idx="252">
                  <c:v>490.82</c:v>
                </c:pt>
                <c:pt idx="253">
                  <c:v>494.05</c:v>
                </c:pt>
                <c:pt idx="254">
                  <c:v>496.71</c:v>
                </c:pt>
                <c:pt idx="255">
                  <c:v>502.17</c:v>
                </c:pt>
                <c:pt idx="256">
                  <c:v>497.2</c:v>
                </c:pt>
                <c:pt idx="257">
                  <c:v>496.47</c:v>
                </c:pt>
                <c:pt idx="258">
                  <c:v>494.68</c:v>
                </c:pt>
                <c:pt idx="259">
                  <c:v>484.97</c:v>
                </c:pt>
                <c:pt idx="260">
                  <c:v>494.15</c:v>
                </c:pt>
                <c:pt idx="261">
                  <c:v>489.46</c:v>
                </c:pt>
                <c:pt idx="262">
                  <c:v>492.41</c:v>
                </c:pt>
                <c:pt idx="263">
                  <c:v>493.04</c:v>
                </c:pt>
                <c:pt idx="264">
                  <c:v>485.16</c:v>
                </c:pt>
                <c:pt idx="265">
                  <c:v>488.26</c:v>
                </c:pt>
                <c:pt idx="266">
                  <c:v>480.72</c:v>
                </c:pt>
                <c:pt idx="267">
                  <c:v>483.91</c:v>
                </c:pt>
                <c:pt idx="268">
                  <c:v>488.84</c:v>
                </c:pt>
                <c:pt idx="269">
                  <c:v>488.93</c:v>
                </c:pt>
                <c:pt idx="270">
                  <c:v>487.72</c:v>
                </c:pt>
                <c:pt idx="271">
                  <c:v>488.55</c:v>
                </c:pt>
                <c:pt idx="272">
                  <c:v>482.17</c:v>
                </c:pt>
                <c:pt idx="273">
                  <c:v>484.73</c:v>
                </c:pt>
                <c:pt idx="274">
                  <c:v>485.89</c:v>
                </c:pt>
                <c:pt idx="275">
                  <c:v>475.79</c:v>
                </c:pt>
                <c:pt idx="276">
                  <c:v>473.66</c:v>
                </c:pt>
                <c:pt idx="277">
                  <c:v>478.11</c:v>
                </c:pt>
                <c:pt idx="278">
                  <c:v>479.36</c:v>
                </c:pt>
                <c:pt idx="279">
                  <c:v>478.25</c:v>
                </c:pt>
                <c:pt idx="280">
                  <c:v>476.22</c:v>
                </c:pt>
                <c:pt idx="281">
                  <c:v>470.08</c:v>
                </c:pt>
                <c:pt idx="282">
                  <c:v>469.79</c:v>
                </c:pt>
                <c:pt idx="283">
                  <c:v>472.79</c:v>
                </c:pt>
                <c:pt idx="284">
                  <c:v>477.24</c:v>
                </c:pt>
                <c:pt idx="285">
                  <c:v>478.83</c:v>
                </c:pt>
                <c:pt idx="286">
                  <c:v>473.56</c:v>
                </c:pt>
                <c:pt idx="287">
                  <c:v>479.51</c:v>
                </c:pt>
                <c:pt idx="288">
                  <c:v>485.45</c:v>
                </c:pt>
                <c:pt idx="289">
                  <c:v>473.61</c:v>
                </c:pt>
                <c:pt idx="290">
                  <c:v>477.57</c:v>
                </c:pt>
                <c:pt idx="291">
                  <c:v>475.79</c:v>
                </c:pt>
                <c:pt idx="292">
                  <c:v>450.99</c:v>
                </c:pt>
                <c:pt idx="293">
                  <c:v>458.72</c:v>
                </c:pt>
                <c:pt idx="294">
                  <c:v>454.57</c:v>
                </c:pt>
                <c:pt idx="295">
                  <c:v>450.02</c:v>
                </c:pt>
                <c:pt idx="296">
                  <c:v>447.95</c:v>
                </c:pt>
                <c:pt idx="297">
                  <c:v>443.74</c:v>
                </c:pt>
                <c:pt idx="298">
                  <c:v>443.35</c:v>
                </c:pt>
                <c:pt idx="299">
                  <c:v>436.39</c:v>
                </c:pt>
                <c:pt idx="300">
                  <c:v>437.51</c:v>
                </c:pt>
                <c:pt idx="301">
                  <c:v>428.81</c:v>
                </c:pt>
                <c:pt idx="302">
                  <c:v>419.19</c:v>
                </c:pt>
                <c:pt idx="303">
                  <c:v>414.74</c:v>
                </c:pt>
                <c:pt idx="304">
                  <c:v>414.02</c:v>
                </c:pt>
                <c:pt idx="305">
                  <c:v>411.31</c:v>
                </c:pt>
                <c:pt idx="306">
                  <c:v>414.74</c:v>
                </c:pt>
                <c:pt idx="307">
                  <c:v>410.73</c:v>
                </c:pt>
                <c:pt idx="308">
                  <c:v>411.41</c:v>
                </c:pt>
                <c:pt idx="309">
                  <c:v>409.81</c:v>
                </c:pt>
                <c:pt idx="310">
                  <c:v>409.18</c:v>
                </c:pt>
                <c:pt idx="311">
                  <c:v>409.18</c:v>
                </c:pt>
                <c:pt idx="312">
                  <c:v>405.61</c:v>
                </c:pt>
                <c:pt idx="313">
                  <c:v>409.18</c:v>
                </c:pt>
                <c:pt idx="314">
                  <c:v>409.52</c:v>
                </c:pt>
                <c:pt idx="315">
                  <c:v>414.45</c:v>
                </c:pt>
                <c:pt idx="316">
                  <c:v>416.77</c:v>
                </c:pt>
                <c:pt idx="317">
                  <c:v>415.95</c:v>
                </c:pt>
                <c:pt idx="318">
                  <c:v>417.88</c:v>
                </c:pt>
                <c:pt idx="319">
                  <c:v>418.56</c:v>
                </c:pt>
                <c:pt idx="320">
                  <c:v>422.33</c:v>
                </c:pt>
                <c:pt idx="321">
                  <c:v>424.5</c:v>
                </c:pt>
                <c:pt idx="322">
                  <c:v>420.88</c:v>
                </c:pt>
                <c:pt idx="323">
                  <c:v>415.95</c:v>
                </c:pt>
                <c:pt idx="324">
                  <c:v>401.35</c:v>
                </c:pt>
                <c:pt idx="325">
                  <c:v>408.75</c:v>
                </c:pt>
                <c:pt idx="326">
                  <c:v>405.04</c:v>
                </c:pt>
                <c:pt idx="327">
                  <c:v>402.57</c:v>
                </c:pt>
                <c:pt idx="328">
                  <c:v>409.32</c:v>
                </c:pt>
                <c:pt idx="329">
                  <c:v>407.47</c:v>
                </c:pt>
                <c:pt idx="330">
                  <c:v>409.84</c:v>
                </c:pt>
                <c:pt idx="331">
                  <c:v>414.3</c:v>
                </c:pt>
                <c:pt idx="332">
                  <c:v>419.2</c:v>
                </c:pt>
                <c:pt idx="333">
                  <c:v>417.82</c:v>
                </c:pt>
                <c:pt idx="334">
                  <c:v>412.97</c:v>
                </c:pt>
                <c:pt idx="335">
                  <c:v>414.4</c:v>
                </c:pt>
                <c:pt idx="336">
                  <c:v>409.79</c:v>
                </c:pt>
                <c:pt idx="337">
                  <c:v>406.33</c:v>
                </c:pt>
                <c:pt idx="338">
                  <c:v>408.13</c:v>
                </c:pt>
                <c:pt idx="339">
                  <c:v>410.17</c:v>
                </c:pt>
                <c:pt idx="340">
                  <c:v>411.6</c:v>
                </c:pt>
                <c:pt idx="341">
                  <c:v>403.76</c:v>
                </c:pt>
                <c:pt idx="342">
                  <c:v>418.86</c:v>
                </c:pt>
                <c:pt idx="343">
                  <c:v>418.25</c:v>
                </c:pt>
                <c:pt idx="344">
                  <c:v>412.93</c:v>
                </c:pt>
                <c:pt idx="345">
                  <c:v>414.54</c:v>
                </c:pt>
                <c:pt idx="346">
                  <c:v>416.96</c:v>
                </c:pt>
                <c:pt idx="347">
                  <c:v>413.78</c:v>
                </c:pt>
                <c:pt idx="348">
                  <c:v>416.2</c:v>
                </c:pt>
                <c:pt idx="349">
                  <c:v>417.91</c:v>
                </c:pt>
                <c:pt idx="350">
                  <c:v>415.59</c:v>
                </c:pt>
                <c:pt idx="351">
                  <c:v>407.37</c:v>
                </c:pt>
                <c:pt idx="352">
                  <c:v>407.66</c:v>
                </c:pt>
                <c:pt idx="353">
                  <c:v>403.95</c:v>
                </c:pt>
                <c:pt idx="354">
                  <c:v>403.43</c:v>
                </c:pt>
                <c:pt idx="355">
                  <c:v>397.83</c:v>
                </c:pt>
                <c:pt idx="356">
                  <c:v>404.52</c:v>
                </c:pt>
                <c:pt idx="357">
                  <c:v>404.52</c:v>
                </c:pt>
                <c:pt idx="358">
                  <c:v>408.51</c:v>
                </c:pt>
                <c:pt idx="359">
                  <c:v>415.02</c:v>
                </c:pt>
                <c:pt idx="360">
                  <c:v>404.95</c:v>
                </c:pt>
                <c:pt idx="361">
                  <c:v>407.56</c:v>
                </c:pt>
                <c:pt idx="362">
                  <c:v>406.09</c:v>
                </c:pt>
                <c:pt idx="363">
                  <c:v>401.53</c:v>
                </c:pt>
                <c:pt idx="364">
                  <c:v>403.86</c:v>
                </c:pt>
                <c:pt idx="365">
                  <c:v>404.47</c:v>
                </c:pt>
                <c:pt idx="366">
                  <c:v>405.28</c:v>
                </c:pt>
                <c:pt idx="367">
                  <c:v>406.85</c:v>
                </c:pt>
                <c:pt idx="368">
                  <c:v>406.52</c:v>
                </c:pt>
                <c:pt idx="369">
                  <c:v>406.18</c:v>
                </c:pt>
                <c:pt idx="370">
                  <c:v>407.09</c:v>
                </c:pt>
                <c:pt idx="371">
                  <c:v>400.1</c:v>
                </c:pt>
                <c:pt idx="372">
                  <c:v>394.83</c:v>
                </c:pt>
                <c:pt idx="373">
                  <c:v>388.99</c:v>
                </c:pt>
                <c:pt idx="374">
                  <c:v>396.5</c:v>
                </c:pt>
                <c:pt idx="375">
                  <c:v>398.06</c:v>
                </c:pt>
                <c:pt idx="376">
                  <c:v>398.59</c:v>
                </c:pt>
                <c:pt idx="377">
                  <c:v>401.24</c:v>
                </c:pt>
                <c:pt idx="378">
                  <c:v>384.15</c:v>
                </c:pt>
                <c:pt idx="379">
                  <c:v>388.85</c:v>
                </c:pt>
                <c:pt idx="380">
                  <c:v>392.79</c:v>
                </c:pt>
                <c:pt idx="381">
                  <c:v>387.38</c:v>
                </c:pt>
                <c:pt idx="382">
                  <c:v>385.76</c:v>
                </c:pt>
                <c:pt idx="383">
                  <c:v>388.56</c:v>
                </c:pt>
                <c:pt idx="384">
                  <c:v>388.94</c:v>
                </c:pt>
                <c:pt idx="385">
                  <c:v>385.91</c:v>
                </c:pt>
                <c:pt idx="386">
                  <c:v>387.8</c:v>
                </c:pt>
                <c:pt idx="387">
                  <c:v>390.51</c:v>
                </c:pt>
                <c:pt idx="388">
                  <c:v>388.66</c:v>
                </c:pt>
                <c:pt idx="389">
                  <c:v>390.75</c:v>
                </c:pt>
                <c:pt idx="390">
                  <c:v>393.65</c:v>
                </c:pt>
                <c:pt idx="391">
                  <c:v>383.1</c:v>
                </c:pt>
                <c:pt idx="392">
                  <c:v>385.72</c:v>
                </c:pt>
                <c:pt idx="393">
                  <c:v>388.71</c:v>
                </c:pt>
                <c:pt idx="394">
                  <c:v>384.29</c:v>
                </c:pt>
                <c:pt idx="395">
                  <c:v>383.63</c:v>
                </c:pt>
                <c:pt idx="396">
                  <c:v>390.89</c:v>
                </c:pt>
                <c:pt idx="397">
                  <c:v>386.33</c:v>
                </c:pt>
                <c:pt idx="398">
                  <c:v>386.43</c:v>
                </c:pt>
                <c:pt idx="399">
                  <c:v>394.64</c:v>
                </c:pt>
                <c:pt idx="400">
                  <c:v>393.74</c:v>
                </c:pt>
                <c:pt idx="401">
                  <c:v>404.19</c:v>
                </c:pt>
                <c:pt idx="402">
                  <c:v>403.81</c:v>
                </c:pt>
                <c:pt idx="403">
                  <c:v>410.04</c:v>
                </c:pt>
                <c:pt idx="404">
                  <c:v>411.96</c:v>
                </c:pt>
                <c:pt idx="405">
                  <c:v>414.58</c:v>
                </c:pt>
                <c:pt idx="406">
                  <c:v>413.32</c:v>
                </c:pt>
                <c:pt idx="407">
                  <c:v>410.04</c:v>
                </c:pt>
                <c:pt idx="408">
                  <c:v>421.04</c:v>
                </c:pt>
                <c:pt idx="409">
                  <c:v>426.51</c:v>
                </c:pt>
                <c:pt idx="410">
                  <c:v>433.96</c:v>
                </c:pt>
                <c:pt idx="411">
                  <c:v>429.93</c:v>
                </c:pt>
                <c:pt idx="412">
                  <c:v>441.35</c:v>
                </c:pt>
                <c:pt idx="413">
                  <c:v>435.73</c:v>
                </c:pt>
                <c:pt idx="414">
                  <c:v>436.76</c:v>
                </c:pt>
                <c:pt idx="415">
                  <c:v>442.1</c:v>
                </c:pt>
                <c:pt idx="416">
                  <c:v>437.7</c:v>
                </c:pt>
                <c:pt idx="417">
                  <c:v>436.86</c:v>
                </c:pt>
                <c:pt idx="418">
                  <c:v>433.07</c:v>
                </c:pt>
                <c:pt idx="419">
                  <c:v>433.67</c:v>
                </c:pt>
                <c:pt idx="420">
                  <c:v>434.84</c:v>
                </c:pt>
                <c:pt idx="421">
                  <c:v>435.73</c:v>
                </c:pt>
                <c:pt idx="422">
                  <c:v>443.64</c:v>
                </c:pt>
                <c:pt idx="423">
                  <c:v>445.94</c:v>
                </c:pt>
                <c:pt idx="424">
                  <c:v>446.73</c:v>
                </c:pt>
                <c:pt idx="425">
                  <c:v>440.27</c:v>
                </c:pt>
                <c:pt idx="426">
                  <c:v>438.12</c:v>
                </c:pt>
                <c:pt idx="427">
                  <c:v>432.55</c:v>
                </c:pt>
                <c:pt idx="428">
                  <c:v>434.42</c:v>
                </c:pt>
                <c:pt idx="429">
                  <c:v>427.87</c:v>
                </c:pt>
                <c:pt idx="430">
                  <c:v>427.26</c:v>
                </c:pt>
                <c:pt idx="431">
                  <c:v>426.09</c:v>
                </c:pt>
                <c:pt idx="432">
                  <c:v>422.58</c:v>
                </c:pt>
                <c:pt idx="433">
                  <c:v>422.16</c:v>
                </c:pt>
                <c:pt idx="434">
                  <c:v>426.94</c:v>
                </c:pt>
                <c:pt idx="435">
                  <c:v>422.77</c:v>
                </c:pt>
                <c:pt idx="436">
                  <c:v>428.9</c:v>
                </c:pt>
                <c:pt idx="437">
                  <c:v>430.68</c:v>
                </c:pt>
                <c:pt idx="438">
                  <c:v>426.51</c:v>
                </c:pt>
                <c:pt idx="439">
                  <c:v>424.13</c:v>
                </c:pt>
                <c:pt idx="440">
                  <c:v>423.52</c:v>
                </c:pt>
                <c:pt idx="441">
                  <c:v>420.43</c:v>
                </c:pt>
                <c:pt idx="442">
                  <c:v>428.81</c:v>
                </c:pt>
                <c:pt idx="443">
                  <c:v>433.63</c:v>
                </c:pt>
                <c:pt idx="444">
                  <c:v>422.86</c:v>
                </c:pt>
                <c:pt idx="445">
                  <c:v>425.02</c:v>
                </c:pt>
                <c:pt idx="446">
                  <c:v>421.04</c:v>
                </c:pt>
                <c:pt idx="447">
                  <c:v>407.93</c:v>
                </c:pt>
                <c:pt idx="448">
                  <c:v>409.24</c:v>
                </c:pt>
                <c:pt idx="449">
                  <c:v>407.42</c:v>
                </c:pt>
                <c:pt idx="450">
                  <c:v>409.81</c:v>
                </c:pt>
                <c:pt idx="451">
                  <c:v>412.19</c:v>
                </c:pt>
                <c:pt idx="452">
                  <c:v>411.58</c:v>
                </c:pt>
                <c:pt idx="453">
                  <c:v>408.35</c:v>
                </c:pt>
                <c:pt idx="454">
                  <c:v>408.87</c:v>
                </c:pt>
                <c:pt idx="455">
                  <c:v>411.16</c:v>
                </c:pt>
                <c:pt idx="456">
                  <c:v>410.6</c:v>
                </c:pt>
                <c:pt idx="457">
                  <c:v>413.69</c:v>
                </c:pt>
                <c:pt idx="458">
                  <c:v>408.12</c:v>
                </c:pt>
                <c:pt idx="459">
                  <c:v>408.64</c:v>
                </c:pt>
                <c:pt idx="460">
                  <c:v>406.62</c:v>
                </c:pt>
                <c:pt idx="461">
                  <c:v>409.01</c:v>
                </c:pt>
                <c:pt idx="462">
                  <c:v>405.03</c:v>
                </c:pt>
                <c:pt idx="463">
                  <c:v>407.51</c:v>
                </c:pt>
                <c:pt idx="464">
                  <c:v>405.55</c:v>
                </c:pt>
                <c:pt idx="465">
                  <c:v>403.58</c:v>
                </c:pt>
                <c:pt idx="466">
                  <c:v>400.73</c:v>
                </c:pt>
                <c:pt idx="467">
                  <c:v>401.01</c:v>
                </c:pt>
                <c:pt idx="468">
                  <c:v>402.93</c:v>
                </c:pt>
                <c:pt idx="469">
                  <c:v>406.01</c:v>
                </c:pt>
                <c:pt idx="470">
                  <c:v>406.58</c:v>
                </c:pt>
                <c:pt idx="471">
                  <c:v>405.03</c:v>
                </c:pt>
                <c:pt idx="472">
                  <c:v>408.03</c:v>
                </c:pt>
                <c:pt idx="473">
                  <c:v>410.27</c:v>
                </c:pt>
                <c:pt idx="474">
                  <c:v>421.6</c:v>
                </c:pt>
                <c:pt idx="475">
                  <c:v>422.77</c:v>
                </c:pt>
                <c:pt idx="476">
                  <c:v>424.45</c:v>
                </c:pt>
                <c:pt idx="477">
                  <c:v>420.24</c:v>
                </c:pt>
                <c:pt idx="478">
                  <c:v>419.68</c:v>
                </c:pt>
                <c:pt idx="479">
                  <c:v>421.88</c:v>
                </c:pt>
                <c:pt idx="480">
                  <c:v>419.59</c:v>
                </c:pt>
                <c:pt idx="481">
                  <c:v>415.98</c:v>
                </c:pt>
                <c:pt idx="482">
                  <c:v>412.29</c:v>
                </c:pt>
                <c:pt idx="483">
                  <c:v>413.88</c:v>
                </c:pt>
                <c:pt idx="484">
                  <c:v>408.17</c:v>
                </c:pt>
                <c:pt idx="485">
                  <c:v>408.21</c:v>
                </c:pt>
                <c:pt idx="486">
                  <c:v>411.63</c:v>
                </c:pt>
                <c:pt idx="487">
                  <c:v>415.98</c:v>
                </c:pt>
                <c:pt idx="488">
                  <c:v>412.57</c:v>
                </c:pt>
                <c:pt idx="489">
                  <c:v>420.43</c:v>
                </c:pt>
                <c:pt idx="490">
                  <c:v>414.16</c:v>
                </c:pt>
                <c:pt idx="491">
                  <c:v>414.3</c:v>
                </c:pt>
                <c:pt idx="492">
                  <c:v>414.77</c:v>
                </c:pt>
                <c:pt idx="493">
                  <c:v>418.89</c:v>
                </c:pt>
                <c:pt idx="494">
                  <c:v>423.99</c:v>
                </c:pt>
                <c:pt idx="495">
                  <c:v>423.14</c:v>
                </c:pt>
                <c:pt idx="496">
                  <c:v>419.68</c:v>
                </c:pt>
                <c:pt idx="497">
                  <c:v>421.18</c:v>
                </c:pt>
                <c:pt idx="498">
                  <c:v>424.5</c:v>
                </c:pt>
                <c:pt idx="499">
                  <c:v>422.3</c:v>
                </c:pt>
                <c:pt idx="500">
                  <c:v>418.6</c:v>
                </c:pt>
                <c:pt idx="501">
                  <c:v>414.35</c:v>
                </c:pt>
                <c:pt idx="502">
                  <c:v>417.39</c:v>
                </c:pt>
                <c:pt idx="503">
                  <c:v>418.84</c:v>
                </c:pt>
                <c:pt idx="504">
                  <c:v>414.77</c:v>
                </c:pt>
                <c:pt idx="505">
                  <c:v>409.52</c:v>
                </c:pt>
                <c:pt idx="506">
                  <c:v>412.85</c:v>
                </c:pt>
                <c:pt idx="507">
                  <c:v>411.58</c:v>
                </c:pt>
                <c:pt idx="508">
                  <c:v>414.49</c:v>
                </c:pt>
                <c:pt idx="509">
                  <c:v>411.96</c:v>
                </c:pt>
                <c:pt idx="510">
                  <c:v>413.18</c:v>
                </c:pt>
                <c:pt idx="511">
                  <c:v>415</c:v>
                </c:pt>
                <c:pt idx="512">
                  <c:v>422.07</c:v>
                </c:pt>
                <c:pt idx="513">
                  <c:v>421.65</c:v>
                </c:pt>
                <c:pt idx="514">
                  <c:v>425.2</c:v>
                </c:pt>
                <c:pt idx="515">
                  <c:v>419.17</c:v>
                </c:pt>
                <c:pt idx="516">
                  <c:v>413.41</c:v>
                </c:pt>
                <c:pt idx="517">
                  <c:v>412.8</c:v>
                </c:pt>
                <c:pt idx="518">
                  <c:v>421.46</c:v>
                </c:pt>
                <c:pt idx="519">
                  <c:v>420.48</c:v>
                </c:pt>
                <c:pt idx="520">
                  <c:v>420.06</c:v>
                </c:pt>
                <c:pt idx="521">
                  <c:v>422.86</c:v>
                </c:pt>
                <c:pt idx="522">
                  <c:v>429.32</c:v>
                </c:pt>
                <c:pt idx="523">
                  <c:v>423.42</c:v>
                </c:pt>
                <c:pt idx="524">
                  <c:v>425.81</c:v>
                </c:pt>
                <c:pt idx="525">
                  <c:v>425.86</c:v>
                </c:pt>
                <c:pt idx="526">
                  <c:v>426.89</c:v>
                </c:pt>
                <c:pt idx="527">
                  <c:v>430.68</c:v>
                </c:pt>
                <c:pt idx="528">
                  <c:v>435.08</c:v>
                </c:pt>
                <c:pt idx="529">
                  <c:v>435.92</c:v>
                </c:pt>
                <c:pt idx="530">
                  <c:v>438.5</c:v>
                </c:pt>
                <c:pt idx="531">
                  <c:v>435.31</c:v>
                </c:pt>
                <c:pt idx="532">
                  <c:v>442.05</c:v>
                </c:pt>
                <c:pt idx="533">
                  <c:v>432.74</c:v>
                </c:pt>
                <c:pt idx="534">
                  <c:v>441.21</c:v>
                </c:pt>
                <c:pt idx="535">
                  <c:v>459.09</c:v>
                </c:pt>
                <c:pt idx="536">
                  <c:v>460.68</c:v>
                </c:pt>
                <c:pt idx="537">
                  <c:v>448.23</c:v>
                </c:pt>
                <c:pt idx="538">
                  <c:v>442.29</c:v>
                </c:pt>
                <c:pt idx="539">
                  <c:v>442.15</c:v>
                </c:pt>
                <c:pt idx="540">
                  <c:v>442.66</c:v>
                </c:pt>
                <c:pt idx="541">
                  <c:v>441.82</c:v>
                </c:pt>
                <c:pt idx="542">
                  <c:v>442.1</c:v>
                </c:pt>
                <c:pt idx="543">
                  <c:v>442.89</c:v>
                </c:pt>
                <c:pt idx="544">
                  <c:v>436.06</c:v>
                </c:pt>
                <c:pt idx="545">
                  <c:v>438.45</c:v>
                </c:pt>
                <c:pt idx="546">
                  <c:v>443.6</c:v>
                </c:pt>
                <c:pt idx="547">
                  <c:v>444.72</c:v>
                </c:pt>
                <c:pt idx="548">
                  <c:v>436.53</c:v>
                </c:pt>
                <c:pt idx="549">
                  <c:v>433.63</c:v>
                </c:pt>
                <c:pt idx="550">
                  <c:v>422.72</c:v>
                </c:pt>
                <c:pt idx="551">
                  <c:v>420.62</c:v>
                </c:pt>
                <c:pt idx="552">
                  <c:v>416.64</c:v>
                </c:pt>
                <c:pt idx="553">
                  <c:v>417.2</c:v>
                </c:pt>
                <c:pt idx="554">
                  <c:v>416.31</c:v>
                </c:pt>
                <c:pt idx="555">
                  <c:v>419.03</c:v>
                </c:pt>
                <c:pt idx="556">
                  <c:v>418.46</c:v>
                </c:pt>
                <c:pt idx="557">
                  <c:v>423.89</c:v>
                </c:pt>
                <c:pt idx="558">
                  <c:v>424.6</c:v>
                </c:pt>
                <c:pt idx="559">
                  <c:v>424.13</c:v>
                </c:pt>
                <c:pt idx="560">
                  <c:v>419.45</c:v>
                </c:pt>
                <c:pt idx="561">
                  <c:v>416.08</c:v>
                </c:pt>
                <c:pt idx="562">
                  <c:v>416.92</c:v>
                </c:pt>
                <c:pt idx="563">
                  <c:v>409.01</c:v>
                </c:pt>
                <c:pt idx="564">
                  <c:v>410.41</c:v>
                </c:pt>
                <c:pt idx="565">
                  <c:v>414.58</c:v>
                </c:pt>
                <c:pt idx="566">
                  <c:v>415.56</c:v>
                </c:pt>
                <c:pt idx="567">
                  <c:v>414.49</c:v>
                </c:pt>
                <c:pt idx="568">
                  <c:v>412.47</c:v>
                </c:pt>
                <c:pt idx="569">
                  <c:v>415.05</c:v>
                </c:pt>
                <c:pt idx="570">
                  <c:v>411.58</c:v>
                </c:pt>
                <c:pt idx="571">
                  <c:v>417.01</c:v>
                </c:pt>
                <c:pt idx="572">
                  <c:v>421.13</c:v>
                </c:pt>
                <c:pt idx="573">
                  <c:v>414.06</c:v>
                </c:pt>
                <c:pt idx="574">
                  <c:v>408.99</c:v>
                </c:pt>
                <c:pt idx="575">
                  <c:v>406.73</c:v>
                </c:pt>
                <c:pt idx="576">
                  <c:v>399.68</c:v>
                </c:pt>
                <c:pt idx="577">
                  <c:v>395.67</c:v>
                </c:pt>
                <c:pt idx="578">
                  <c:v>391.61</c:v>
                </c:pt>
                <c:pt idx="579">
                  <c:v>387.1</c:v>
                </c:pt>
                <c:pt idx="580">
                  <c:v>386.96</c:v>
                </c:pt>
                <c:pt idx="581">
                  <c:v>394.24</c:v>
                </c:pt>
                <c:pt idx="582">
                  <c:v>390.88</c:v>
                </c:pt>
                <c:pt idx="583">
                  <c:v>394.43</c:v>
                </c:pt>
                <c:pt idx="584">
                  <c:v>387.65</c:v>
                </c:pt>
                <c:pt idx="585">
                  <c:v>387.6</c:v>
                </c:pt>
                <c:pt idx="586">
                  <c:v>392.17</c:v>
                </c:pt>
                <c:pt idx="587">
                  <c:v>390.74</c:v>
                </c:pt>
                <c:pt idx="588">
                  <c:v>397.79</c:v>
                </c:pt>
                <c:pt idx="589">
                  <c:v>395.3</c:v>
                </c:pt>
                <c:pt idx="590">
                  <c:v>391.48</c:v>
                </c:pt>
                <c:pt idx="591">
                  <c:v>393.83</c:v>
                </c:pt>
                <c:pt idx="592">
                  <c:v>391.34</c:v>
                </c:pt>
                <c:pt idx="593">
                  <c:v>392.35</c:v>
                </c:pt>
                <c:pt idx="594">
                  <c:v>383.55</c:v>
                </c:pt>
                <c:pt idx="595">
                  <c:v>380.09</c:v>
                </c:pt>
                <c:pt idx="596">
                  <c:v>379.44</c:v>
                </c:pt>
                <c:pt idx="597">
                  <c:v>376.82</c:v>
                </c:pt>
                <c:pt idx="598">
                  <c:v>376.4</c:v>
                </c:pt>
                <c:pt idx="599">
                  <c:v>369.07</c:v>
                </c:pt>
                <c:pt idx="600">
                  <c:v>367.64</c:v>
                </c:pt>
                <c:pt idx="601">
                  <c:v>367.41</c:v>
                </c:pt>
                <c:pt idx="602">
                  <c:v>368.93</c:v>
                </c:pt>
                <c:pt idx="603">
                  <c:v>364.74</c:v>
                </c:pt>
                <c:pt idx="604">
                  <c:v>362.85</c:v>
                </c:pt>
                <c:pt idx="605">
                  <c:v>365.11</c:v>
                </c:pt>
                <c:pt idx="606">
                  <c:v>358.24</c:v>
                </c:pt>
                <c:pt idx="607">
                  <c:v>357.13</c:v>
                </c:pt>
                <c:pt idx="608">
                  <c:v>356.26</c:v>
                </c:pt>
                <c:pt idx="609">
                  <c:v>349.34</c:v>
                </c:pt>
                <c:pt idx="610">
                  <c:v>353.58</c:v>
                </c:pt>
                <c:pt idx="611">
                  <c:v>352.89</c:v>
                </c:pt>
                <c:pt idx="612">
                  <c:v>350.12</c:v>
                </c:pt>
                <c:pt idx="613">
                  <c:v>350.54</c:v>
                </c:pt>
                <c:pt idx="614">
                  <c:v>349.16</c:v>
                </c:pt>
                <c:pt idx="615">
                  <c:v>350.95</c:v>
                </c:pt>
                <c:pt idx="616">
                  <c:v>348.28</c:v>
                </c:pt>
                <c:pt idx="617">
                  <c:v>347.54</c:v>
                </c:pt>
                <c:pt idx="618">
                  <c:v>349.25</c:v>
                </c:pt>
                <c:pt idx="619">
                  <c:v>346.25</c:v>
                </c:pt>
                <c:pt idx="620">
                  <c:v>351.69</c:v>
                </c:pt>
                <c:pt idx="621">
                  <c:v>349.8</c:v>
                </c:pt>
                <c:pt idx="622">
                  <c:v>350.08</c:v>
                </c:pt>
                <c:pt idx="623">
                  <c:v>353.72</c:v>
                </c:pt>
                <c:pt idx="624">
                  <c:v>357.73</c:v>
                </c:pt>
                <c:pt idx="625">
                  <c:v>357.27</c:v>
                </c:pt>
                <c:pt idx="626">
                  <c:v>361.79</c:v>
                </c:pt>
                <c:pt idx="627">
                  <c:v>357.87</c:v>
                </c:pt>
                <c:pt idx="628">
                  <c:v>354.92</c:v>
                </c:pt>
                <c:pt idx="629">
                  <c:v>346.25</c:v>
                </c:pt>
                <c:pt idx="630">
                  <c:v>349.16</c:v>
                </c:pt>
                <c:pt idx="631">
                  <c:v>347.31</c:v>
                </c:pt>
                <c:pt idx="632">
                  <c:v>352.38</c:v>
                </c:pt>
                <c:pt idx="633">
                  <c:v>355.06</c:v>
                </c:pt>
                <c:pt idx="634">
                  <c:v>357.36</c:v>
                </c:pt>
                <c:pt idx="635">
                  <c:v>353.9</c:v>
                </c:pt>
                <c:pt idx="636">
                  <c:v>352.43</c:v>
                </c:pt>
                <c:pt idx="637">
                  <c:v>354.09</c:v>
                </c:pt>
                <c:pt idx="638">
                  <c:v>353.49</c:v>
                </c:pt>
                <c:pt idx="639">
                  <c:v>352.71</c:v>
                </c:pt>
                <c:pt idx="640">
                  <c:v>352.38</c:v>
                </c:pt>
                <c:pt idx="641">
                  <c:v>350.77</c:v>
                </c:pt>
                <c:pt idx="642">
                  <c:v>339.65</c:v>
                </c:pt>
                <c:pt idx="643">
                  <c:v>337.06</c:v>
                </c:pt>
                <c:pt idx="644">
                  <c:v>339.7</c:v>
                </c:pt>
                <c:pt idx="645">
                  <c:v>340.88</c:v>
                </c:pt>
                <c:pt idx="646">
                  <c:v>338.79</c:v>
                </c:pt>
                <c:pt idx="647">
                  <c:v>348</c:v>
                </c:pt>
                <c:pt idx="648">
                  <c:v>345.51</c:v>
                </c:pt>
                <c:pt idx="649">
                  <c:v>343.64</c:v>
                </c:pt>
                <c:pt idx="650">
                  <c:v>328.03</c:v>
                </c:pt>
                <c:pt idx="651">
                  <c:v>319.82</c:v>
                </c:pt>
                <c:pt idx="652">
                  <c:v>312.97000000000003</c:v>
                </c:pt>
                <c:pt idx="653">
                  <c:v>314.05</c:v>
                </c:pt>
                <c:pt idx="654">
                  <c:v>307.93</c:v>
                </c:pt>
                <c:pt idx="655">
                  <c:v>307.66000000000003</c:v>
                </c:pt>
                <c:pt idx="656">
                  <c:v>306.57</c:v>
                </c:pt>
                <c:pt idx="657">
                  <c:v>303.70999999999998</c:v>
                </c:pt>
                <c:pt idx="658">
                  <c:v>301.48</c:v>
                </c:pt>
                <c:pt idx="659">
                  <c:v>303.75</c:v>
                </c:pt>
                <c:pt idx="660">
                  <c:v>301.57</c:v>
                </c:pt>
                <c:pt idx="661">
                  <c:v>299.70999999999998</c:v>
                </c:pt>
                <c:pt idx="662">
                  <c:v>298.39999999999998</c:v>
                </c:pt>
                <c:pt idx="663">
                  <c:v>299.39999999999998</c:v>
                </c:pt>
                <c:pt idx="664">
                  <c:v>301.17</c:v>
                </c:pt>
                <c:pt idx="665">
                  <c:v>302.62</c:v>
                </c:pt>
                <c:pt idx="666">
                  <c:v>306.83999999999997</c:v>
                </c:pt>
                <c:pt idx="667">
                  <c:v>304.12</c:v>
                </c:pt>
                <c:pt idx="668">
                  <c:v>302.66000000000003</c:v>
                </c:pt>
                <c:pt idx="669">
                  <c:v>296.81</c:v>
                </c:pt>
                <c:pt idx="670">
                  <c:v>300.52999999999997</c:v>
                </c:pt>
                <c:pt idx="671">
                  <c:v>302.12</c:v>
                </c:pt>
                <c:pt idx="672">
                  <c:v>300.94</c:v>
                </c:pt>
                <c:pt idx="673">
                  <c:v>304.39</c:v>
                </c:pt>
                <c:pt idx="674">
                  <c:v>303.52999999999997</c:v>
                </c:pt>
                <c:pt idx="675">
                  <c:v>302.39</c:v>
                </c:pt>
                <c:pt idx="676">
                  <c:v>303.70999999999998</c:v>
                </c:pt>
                <c:pt idx="677">
                  <c:v>296.54000000000002</c:v>
                </c:pt>
                <c:pt idx="678">
                  <c:v>301.76</c:v>
                </c:pt>
                <c:pt idx="679">
                  <c:v>304.20999999999998</c:v>
                </c:pt>
                <c:pt idx="680">
                  <c:v>308.74</c:v>
                </c:pt>
                <c:pt idx="681">
                  <c:v>309.06</c:v>
                </c:pt>
                <c:pt idx="682">
                  <c:v>304.16000000000003</c:v>
                </c:pt>
                <c:pt idx="683">
                  <c:v>307.56</c:v>
                </c:pt>
                <c:pt idx="684">
                  <c:v>313.51</c:v>
                </c:pt>
                <c:pt idx="685">
                  <c:v>313.69</c:v>
                </c:pt>
                <c:pt idx="686">
                  <c:v>311.51</c:v>
                </c:pt>
                <c:pt idx="687">
                  <c:v>309.88</c:v>
                </c:pt>
                <c:pt idx="688">
                  <c:v>307.16000000000003</c:v>
                </c:pt>
                <c:pt idx="689">
                  <c:v>308.7</c:v>
                </c:pt>
                <c:pt idx="690">
                  <c:v>306.16000000000003</c:v>
                </c:pt>
                <c:pt idx="691">
                  <c:v>305.66000000000003</c:v>
                </c:pt>
                <c:pt idx="692">
                  <c:v>306.02</c:v>
                </c:pt>
                <c:pt idx="693">
                  <c:v>308.2</c:v>
                </c:pt>
                <c:pt idx="694">
                  <c:v>308.61</c:v>
                </c:pt>
                <c:pt idx="695">
                  <c:v>310.7</c:v>
                </c:pt>
                <c:pt idx="696">
                  <c:v>308.64999999999998</c:v>
                </c:pt>
                <c:pt idx="697">
                  <c:v>308.88</c:v>
                </c:pt>
                <c:pt idx="698">
                  <c:v>309.29000000000002</c:v>
                </c:pt>
                <c:pt idx="699">
                  <c:v>308.43</c:v>
                </c:pt>
                <c:pt idx="700">
                  <c:v>308.83999999999997</c:v>
                </c:pt>
                <c:pt idx="701">
                  <c:v>306.07</c:v>
                </c:pt>
                <c:pt idx="702">
                  <c:v>309.56</c:v>
                </c:pt>
                <c:pt idx="703">
                  <c:v>311.97000000000003</c:v>
                </c:pt>
                <c:pt idx="704">
                  <c:v>312.33</c:v>
                </c:pt>
                <c:pt idx="705">
                  <c:v>313.37</c:v>
                </c:pt>
                <c:pt idx="706">
                  <c:v>315.14</c:v>
                </c:pt>
                <c:pt idx="707">
                  <c:v>323.45</c:v>
                </c:pt>
                <c:pt idx="708">
                  <c:v>323.13</c:v>
                </c:pt>
                <c:pt idx="709">
                  <c:v>327.39999999999998</c:v>
                </c:pt>
                <c:pt idx="710">
                  <c:v>320.86</c:v>
                </c:pt>
                <c:pt idx="711">
                  <c:v>320.95</c:v>
                </c:pt>
                <c:pt idx="712">
                  <c:v>321.04000000000002</c:v>
                </c:pt>
                <c:pt idx="713">
                  <c:v>321.91000000000003</c:v>
                </c:pt>
                <c:pt idx="714">
                  <c:v>317.23</c:v>
                </c:pt>
                <c:pt idx="715">
                  <c:v>316.51</c:v>
                </c:pt>
                <c:pt idx="716">
                  <c:v>313.87</c:v>
                </c:pt>
                <c:pt idx="717">
                  <c:v>313.87</c:v>
                </c:pt>
                <c:pt idx="718">
                  <c:v>314.33</c:v>
                </c:pt>
                <c:pt idx="719">
                  <c:v>315.60000000000002</c:v>
                </c:pt>
                <c:pt idx="720">
                  <c:v>313.69</c:v>
                </c:pt>
                <c:pt idx="721">
                  <c:v>317.41000000000003</c:v>
                </c:pt>
                <c:pt idx="722">
                  <c:v>314.37</c:v>
                </c:pt>
                <c:pt idx="723">
                  <c:v>308.88</c:v>
                </c:pt>
                <c:pt idx="724">
                  <c:v>301.57</c:v>
                </c:pt>
                <c:pt idx="725">
                  <c:v>301.44</c:v>
                </c:pt>
                <c:pt idx="726">
                  <c:v>298.31</c:v>
                </c:pt>
                <c:pt idx="727">
                  <c:v>299.62</c:v>
                </c:pt>
                <c:pt idx="728">
                  <c:v>296.17</c:v>
                </c:pt>
                <c:pt idx="729">
                  <c:v>297.58</c:v>
                </c:pt>
                <c:pt idx="730">
                  <c:v>303.25</c:v>
                </c:pt>
                <c:pt idx="731">
                  <c:v>305.57</c:v>
                </c:pt>
                <c:pt idx="732">
                  <c:v>302.12</c:v>
                </c:pt>
                <c:pt idx="733">
                  <c:v>294.45</c:v>
                </c:pt>
                <c:pt idx="734">
                  <c:v>301.52999999999997</c:v>
                </c:pt>
                <c:pt idx="735">
                  <c:v>302.3</c:v>
                </c:pt>
                <c:pt idx="736">
                  <c:v>294.95</c:v>
                </c:pt>
                <c:pt idx="737">
                  <c:v>303.93</c:v>
                </c:pt>
                <c:pt idx="738">
                  <c:v>301.89</c:v>
                </c:pt>
                <c:pt idx="739">
                  <c:v>314.42</c:v>
                </c:pt>
                <c:pt idx="740">
                  <c:v>313.19</c:v>
                </c:pt>
                <c:pt idx="741">
                  <c:v>309.47000000000003</c:v>
                </c:pt>
                <c:pt idx="742">
                  <c:v>304.98</c:v>
                </c:pt>
                <c:pt idx="743">
                  <c:v>304.61</c:v>
                </c:pt>
                <c:pt idx="744">
                  <c:v>300.70999999999998</c:v>
                </c:pt>
                <c:pt idx="745">
                  <c:v>303.25</c:v>
                </c:pt>
                <c:pt idx="746">
                  <c:v>304.39</c:v>
                </c:pt>
                <c:pt idx="747">
                  <c:v>303.52999999999997</c:v>
                </c:pt>
                <c:pt idx="748">
                  <c:v>300.35000000000002</c:v>
                </c:pt>
                <c:pt idx="749">
                  <c:v>299.99</c:v>
                </c:pt>
                <c:pt idx="750">
                  <c:v>299.44</c:v>
                </c:pt>
                <c:pt idx="751">
                  <c:v>295.99</c:v>
                </c:pt>
                <c:pt idx="752">
                  <c:v>296.95</c:v>
                </c:pt>
                <c:pt idx="753">
                  <c:v>298.49</c:v>
                </c:pt>
                <c:pt idx="754">
                  <c:v>293.31</c:v>
                </c:pt>
                <c:pt idx="755">
                  <c:v>288.27999999999997</c:v>
                </c:pt>
                <c:pt idx="756">
                  <c:v>290.91000000000003</c:v>
                </c:pt>
                <c:pt idx="757">
                  <c:v>284.60000000000002</c:v>
                </c:pt>
                <c:pt idx="758">
                  <c:v>284.01</c:v>
                </c:pt>
                <c:pt idx="759">
                  <c:v>283.51</c:v>
                </c:pt>
                <c:pt idx="760">
                  <c:v>285.10000000000002</c:v>
                </c:pt>
                <c:pt idx="761">
                  <c:v>286.73</c:v>
                </c:pt>
                <c:pt idx="762">
                  <c:v>285.37</c:v>
                </c:pt>
                <c:pt idx="763">
                  <c:v>283.19</c:v>
                </c:pt>
                <c:pt idx="764">
                  <c:v>286.51</c:v>
                </c:pt>
                <c:pt idx="765">
                  <c:v>283.69</c:v>
                </c:pt>
                <c:pt idx="766">
                  <c:v>281.88</c:v>
                </c:pt>
                <c:pt idx="767">
                  <c:v>280.06</c:v>
                </c:pt>
                <c:pt idx="768">
                  <c:v>277.97000000000003</c:v>
                </c:pt>
                <c:pt idx="769">
                  <c:v>282.47000000000003</c:v>
                </c:pt>
                <c:pt idx="770">
                  <c:v>284.24</c:v>
                </c:pt>
                <c:pt idx="771">
                  <c:v>282.14999999999998</c:v>
                </c:pt>
                <c:pt idx="772">
                  <c:v>280.92</c:v>
                </c:pt>
                <c:pt idx="773">
                  <c:v>279.7</c:v>
                </c:pt>
                <c:pt idx="774">
                  <c:v>281.33</c:v>
                </c:pt>
                <c:pt idx="775">
                  <c:v>279.11</c:v>
                </c:pt>
                <c:pt idx="776">
                  <c:v>275.07</c:v>
                </c:pt>
                <c:pt idx="777">
                  <c:v>275.43</c:v>
                </c:pt>
                <c:pt idx="778">
                  <c:v>276.07</c:v>
                </c:pt>
                <c:pt idx="779">
                  <c:v>274.52999999999997</c:v>
                </c:pt>
                <c:pt idx="780">
                  <c:v>273.3</c:v>
                </c:pt>
                <c:pt idx="781">
                  <c:v>272.8</c:v>
                </c:pt>
                <c:pt idx="782">
                  <c:v>271.89</c:v>
                </c:pt>
                <c:pt idx="783">
                  <c:v>270.67</c:v>
                </c:pt>
                <c:pt idx="784">
                  <c:v>267.39999999999998</c:v>
                </c:pt>
                <c:pt idx="785">
                  <c:v>268.04000000000002</c:v>
                </c:pt>
                <c:pt idx="786">
                  <c:v>266.45</c:v>
                </c:pt>
                <c:pt idx="787">
                  <c:v>264</c:v>
                </c:pt>
                <c:pt idx="788">
                  <c:v>266.89999999999998</c:v>
                </c:pt>
                <c:pt idx="789">
                  <c:v>265.68</c:v>
                </c:pt>
                <c:pt idx="790">
                  <c:v>267.76</c:v>
                </c:pt>
                <c:pt idx="791">
                  <c:v>265.99</c:v>
                </c:pt>
                <c:pt idx="792">
                  <c:v>264.99</c:v>
                </c:pt>
                <c:pt idx="793">
                  <c:v>262.58999999999997</c:v>
                </c:pt>
                <c:pt idx="794">
                  <c:v>260.41000000000003</c:v>
                </c:pt>
                <c:pt idx="795">
                  <c:v>264.95</c:v>
                </c:pt>
                <c:pt idx="796">
                  <c:v>258.10000000000002</c:v>
                </c:pt>
                <c:pt idx="797">
                  <c:v>248.25</c:v>
                </c:pt>
                <c:pt idx="798">
                  <c:v>248.75</c:v>
                </c:pt>
                <c:pt idx="799">
                  <c:v>246.75</c:v>
                </c:pt>
                <c:pt idx="800">
                  <c:v>245.03</c:v>
                </c:pt>
                <c:pt idx="801">
                  <c:v>241.3</c:v>
                </c:pt>
                <c:pt idx="802">
                  <c:v>240.99</c:v>
                </c:pt>
                <c:pt idx="803">
                  <c:v>240.81</c:v>
                </c:pt>
                <c:pt idx="804">
                  <c:v>244.98</c:v>
                </c:pt>
                <c:pt idx="805">
                  <c:v>239.72</c:v>
                </c:pt>
                <c:pt idx="806">
                  <c:v>238.99</c:v>
                </c:pt>
                <c:pt idx="807">
                  <c:v>236.63</c:v>
                </c:pt>
                <c:pt idx="808">
                  <c:v>239.08</c:v>
                </c:pt>
                <c:pt idx="809">
                  <c:v>240.94</c:v>
                </c:pt>
                <c:pt idx="810">
                  <c:v>240.22</c:v>
                </c:pt>
                <c:pt idx="811">
                  <c:v>245.21</c:v>
                </c:pt>
                <c:pt idx="812">
                  <c:v>245.84</c:v>
                </c:pt>
                <c:pt idx="813">
                  <c:v>243.17</c:v>
                </c:pt>
                <c:pt idx="814">
                  <c:v>248.61</c:v>
                </c:pt>
                <c:pt idx="815">
                  <c:v>249.43</c:v>
                </c:pt>
                <c:pt idx="816">
                  <c:v>247.52</c:v>
                </c:pt>
                <c:pt idx="817">
                  <c:v>248.25</c:v>
                </c:pt>
                <c:pt idx="818">
                  <c:v>246.75</c:v>
                </c:pt>
                <c:pt idx="819">
                  <c:v>245.66</c:v>
                </c:pt>
                <c:pt idx="820">
                  <c:v>244.21</c:v>
                </c:pt>
                <c:pt idx="821">
                  <c:v>244.35</c:v>
                </c:pt>
                <c:pt idx="822">
                  <c:v>242.08</c:v>
                </c:pt>
                <c:pt idx="823">
                  <c:v>241.85</c:v>
                </c:pt>
                <c:pt idx="824">
                  <c:v>240.21</c:v>
                </c:pt>
                <c:pt idx="825">
                  <c:v>243.45</c:v>
                </c:pt>
                <c:pt idx="826">
                  <c:v>248.32</c:v>
                </c:pt>
                <c:pt idx="827">
                  <c:v>244.47</c:v>
                </c:pt>
                <c:pt idx="828">
                  <c:v>236.62</c:v>
                </c:pt>
                <c:pt idx="829">
                  <c:v>234.75</c:v>
                </c:pt>
                <c:pt idx="830">
                  <c:v>225.35</c:v>
                </c:pt>
                <c:pt idx="831">
                  <c:v>229.34</c:v>
                </c:pt>
                <c:pt idx="832">
                  <c:v>224.29</c:v>
                </c:pt>
                <c:pt idx="833">
                  <c:v>226.73</c:v>
                </c:pt>
                <c:pt idx="834">
                  <c:v>230.36</c:v>
                </c:pt>
                <c:pt idx="835">
                  <c:v>233.2</c:v>
                </c:pt>
                <c:pt idx="836">
                  <c:v>236.48</c:v>
                </c:pt>
                <c:pt idx="837">
                  <c:v>232.4</c:v>
                </c:pt>
                <c:pt idx="838">
                  <c:v>230.36</c:v>
                </c:pt>
                <c:pt idx="839">
                  <c:v>233.38</c:v>
                </c:pt>
                <c:pt idx="840">
                  <c:v>230.19</c:v>
                </c:pt>
                <c:pt idx="841">
                  <c:v>231.56</c:v>
                </c:pt>
                <c:pt idx="842">
                  <c:v>228.37</c:v>
                </c:pt>
                <c:pt idx="843">
                  <c:v>229.65</c:v>
                </c:pt>
                <c:pt idx="844">
                  <c:v>226.37</c:v>
                </c:pt>
                <c:pt idx="845">
                  <c:v>231.56</c:v>
                </c:pt>
                <c:pt idx="846">
                  <c:v>230.94</c:v>
                </c:pt>
                <c:pt idx="847">
                  <c:v>230.19</c:v>
                </c:pt>
                <c:pt idx="848">
                  <c:v>231.96</c:v>
                </c:pt>
                <c:pt idx="849">
                  <c:v>239.54</c:v>
                </c:pt>
                <c:pt idx="850">
                  <c:v>239.06</c:v>
                </c:pt>
                <c:pt idx="851">
                  <c:v>234.84</c:v>
                </c:pt>
                <c:pt idx="852">
                  <c:v>237.24</c:v>
                </c:pt>
                <c:pt idx="853">
                  <c:v>237.5</c:v>
                </c:pt>
                <c:pt idx="854">
                  <c:v>227.62</c:v>
                </c:pt>
                <c:pt idx="855">
                  <c:v>230.23</c:v>
                </c:pt>
                <c:pt idx="856">
                  <c:v>230.1</c:v>
                </c:pt>
                <c:pt idx="857">
                  <c:v>226.55</c:v>
                </c:pt>
                <c:pt idx="858">
                  <c:v>224.64</c:v>
                </c:pt>
                <c:pt idx="859">
                  <c:v>222.29</c:v>
                </c:pt>
                <c:pt idx="860">
                  <c:v>221.01</c:v>
                </c:pt>
                <c:pt idx="861">
                  <c:v>225.8</c:v>
                </c:pt>
                <c:pt idx="862">
                  <c:v>227.97</c:v>
                </c:pt>
                <c:pt idx="863">
                  <c:v>224.69</c:v>
                </c:pt>
                <c:pt idx="864">
                  <c:v>226.02</c:v>
                </c:pt>
                <c:pt idx="865">
                  <c:v>223.49</c:v>
                </c:pt>
                <c:pt idx="866">
                  <c:v>221.5</c:v>
                </c:pt>
                <c:pt idx="867">
                  <c:v>216.84</c:v>
                </c:pt>
                <c:pt idx="868">
                  <c:v>217.19</c:v>
                </c:pt>
                <c:pt idx="869">
                  <c:v>215.15</c:v>
                </c:pt>
                <c:pt idx="870">
                  <c:v>210.94</c:v>
                </c:pt>
                <c:pt idx="871">
                  <c:v>211.96</c:v>
                </c:pt>
                <c:pt idx="872">
                  <c:v>209.61</c:v>
                </c:pt>
                <c:pt idx="873">
                  <c:v>205.75</c:v>
                </c:pt>
                <c:pt idx="874">
                  <c:v>203.31</c:v>
                </c:pt>
                <c:pt idx="875">
                  <c:v>201.23</c:v>
                </c:pt>
                <c:pt idx="876">
                  <c:v>199.5</c:v>
                </c:pt>
                <c:pt idx="877">
                  <c:v>199.99</c:v>
                </c:pt>
                <c:pt idx="878">
                  <c:v>194.58</c:v>
                </c:pt>
                <c:pt idx="879">
                  <c:v>190.94</c:v>
                </c:pt>
                <c:pt idx="880">
                  <c:v>191.43</c:v>
                </c:pt>
                <c:pt idx="881">
                  <c:v>189.75</c:v>
                </c:pt>
                <c:pt idx="882">
                  <c:v>184.91</c:v>
                </c:pt>
                <c:pt idx="883">
                  <c:v>191.52</c:v>
                </c:pt>
                <c:pt idx="884">
                  <c:v>190.54</c:v>
                </c:pt>
                <c:pt idx="885">
                  <c:v>193.34</c:v>
                </c:pt>
                <c:pt idx="886">
                  <c:v>196.8</c:v>
                </c:pt>
                <c:pt idx="887">
                  <c:v>197.46</c:v>
                </c:pt>
                <c:pt idx="888">
                  <c:v>197.55</c:v>
                </c:pt>
                <c:pt idx="889">
                  <c:v>197.77</c:v>
                </c:pt>
                <c:pt idx="890">
                  <c:v>194.62</c:v>
                </c:pt>
                <c:pt idx="891">
                  <c:v>201.5</c:v>
                </c:pt>
                <c:pt idx="892">
                  <c:v>201.32</c:v>
                </c:pt>
                <c:pt idx="893">
                  <c:v>199.5</c:v>
                </c:pt>
                <c:pt idx="894">
                  <c:v>200.46</c:v>
                </c:pt>
                <c:pt idx="895">
                  <c:v>199.55</c:v>
                </c:pt>
                <c:pt idx="896">
                  <c:v>203.1</c:v>
                </c:pt>
                <c:pt idx="897">
                  <c:v>203.23</c:v>
                </c:pt>
                <c:pt idx="898">
                  <c:v>201.24</c:v>
                </c:pt>
                <c:pt idx="899">
                  <c:v>197.42</c:v>
                </c:pt>
                <c:pt idx="900">
                  <c:v>190.88</c:v>
                </c:pt>
                <c:pt idx="901">
                  <c:v>188.62</c:v>
                </c:pt>
                <c:pt idx="902">
                  <c:v>186.02</c:v>
                </c:pt>
                <c:pt idx="903">
                  <c:v>185.76</c:v>
                </c:pt>
                <c:pt idx="904">
                  <c:v>183.6</c:v>
                </c:pt>
                <c:pt idx="905">
                  <c:v>188.15</c:v>
                </c:pt>
                <c:pt idx="906">
                  <c:v>189.62</c:v>
                </c:pt>
                <c:pt idx="907">
                  <c:v>191.01</c:v>
                </c:pt>
                <c:pt idx="908">
                  <c:v>191.35</c:v>
                </c:pt>
                <c:pt idx="909">
                  <c:v>194.69</c:v>
                </c:pt>
                <c:pt idx="910">
                  <c:v>192.96</c:v>
                </c:pt>
                <c:pt idx="911">
                  <c:v>194.13</c:v>
                </c:pt>
                <c:pt idx="912">
                  <c:v>193.09</c:v>
                </c:pt>
                <c:pt idx="913">
                  <c:v>192.39</c:v>
                </c:pt>
                <c:pt idx="914">
                  <c:v>193.57</c:v>
                </c:pt>
                <c:pt idx="915">
                  <c:v>189.32</c:v>
                </c:pt>
                <c:pt idx="916">
                  <c:v>189.58</c:v>
                </c:pt>
                <c:pt idx="917">
                  <c:v>191.18</c:v>
                </c:pt>
                <c:pt idx="918">
                  <c:v>190.92</c:v>
                </c:pt>
                <c:pt idx="919">
                  <c:v>189.92</c:v>
                </c:pt>
                <c:pt idx="920">
                  <c:v>189.01</c:v>
                </c:pt>
                <c:pt idx="921">
                  <c:v>187.24</c:v>
                </c:pt>
                <c:pt idx="922">
                  <c:v>187.89</c:v>
                </c:pt>
                <c:pt idx="923">
                  <c:v>190.75</c:v>
                </c:pt>
                <c:pt idx="924">
                  <c:v>188.58</c:v>
                </c:pt>
                <c:pt idx="925">
                  <c:v>188.97</c:v>
                </c:pt>
                <c:pt idx="926">
                  <c:v>188.36</c:v>
                </c:pt>
                <c:pt idx="927">
                  <c:v>183.77</c:v>
                </c:pt>
                <c:pt idx="928">
                  <c:v>184.2</c:v>
                </c:pt>
                <c:pt idx="929">
                  <c:v>184.12</c:v>
                </c:pt>
                <c:pt idx="930">
                  <c:v>188.93</c:v>
                </c:pt>
                <c:pt idx="931">
                  <c:v>193.22</c:v>
                </c:pt>
                <c:pt idx="932">
                  <c:v>194.22</c:v>
                </c:pt>
                <c:pt idx="933">
                  <c:v>198.16</c:v>
                </c:pt>
                <c:pt idx="934">
                  <c:v>203.36</c:v>
                </c:pt>
                <c:pt idx="935">
                  <c:v>204.66</c:v>
                </c:pt>
                <c:pt idx="936">
                  <c:v>204.05</c:v>
                </c:pt>
                <c:pt idx="937">
                  <c:v>195</c:v>
                </c:pt>
                <c:pt idx="938">
                  <c:v>191.27</c:v>
                </c:pt>
                <c:pt idx="939">
                  <c:v>188.88</c:v>
                </c:pt>
                <c:pt idx="940">
                  <c:v>192.13</c:v>
                </c:pt>
                <c:pt idx="941">
                  <c:v>195.43</c:v>
                </c:pt>
                <c:pt idx="942">
                  <c:v>192.35</c:v>
                </c:pt>
                <c:pt idx="943">
                  <c:v>191.7</c:v>
                </c:pt>
                <c:pt idx="944">
                  <c:v>192</c:v>
                </c:pt>
                <c:pt idx="945">
                  <c:v>194.17</c:v>
                </c:pt>
                <c:pt idx="946">
                  <c:v>200.5</c:v>
                </c:pt>
                <c:pt idx="947">
                  <c:v>197.38</c:v>
                </c:pt>
                <c:pt idx="948">
                  <c:v>200.76</c:v>
                </c:pt>
                <c:pt idx="949">
                  <c:v>200.15</c:v>
                </c:pt>
                <c:pt idx="950">
                  <c:v>205.87</c:v>
                </c:pt>
                <c:pt idx="951">
                  <c:v>207.61</c:v>
                </c:pt>
                <c:pt idx="952">
                  <c:v>204.1</c:v>
                </c:pt>
                <c:pt idx="953">
                  <c:v>206.39</c:v>
                </c:pt>
                <c:pt idx="954">
                  <c:v>201.89</c:v>
                </c:pt>
                <c:pt idx="955">
                  <c:v>199.37</c:v>
                </c:pt>
                <c:pt idx="956">
                  <c:v>200.11</c:v>
                </c:pt>
                <c:pt idx="957">
                  <c:v>198.29</c:v>
                </c:pt>
                <c:pt idx="958">
                  <c:v>199.2</c:v>
                </c:pt>
                <c:pt idx="959">
                  <c:v>196.38</c:v>
                </c:pt>
                <c:pt idx="960">
                  <c:v>192.83</c:v>
                </c:pt>
                <c:pt idx="961">
                  <c:v>195.56</c:v>
                </c:pt>
                <c:pt idx="962">
                  <c:v>196.64</c:v>
                </c:pt>
                <c:pt idx="963">
                  <c:v>193.48</c:v>
                </c:pt>
                <c:pt idx="964">
                  <c:v>195.13</c:v>
                </c:pt>
                <c:pt idx="965">
                  <c:v>206.7</c:v>
                </c:pt>
                <c:pt idx="966">
                  <c:v>205.18</c:v>
                </c:pt>
                <c:pt idx="967">
                  <c:v>202.32</c:v>
                </c:pt>
                <c:pt idx="968">
                  <c:v>205.09</c:v>
                </c:pt>
                <c:pt idx="969">
                  <c:v>212.12</c:v>
                </c:pt>
                <c:pt idx="970">
                  <c:v>213.76</c:v>
                </c:pt>
                <c:pt idx="971">
                  <c:v>213.2</c:v>
                </c:pt>
                <c:pt idx="972">
                  <c:v>227.59</c:v>
                </c:pt>
                <c:pt idx="973">
                  <c:v>222.39</c:v>
                </c:pt>
                <c:pt idx="974">
                  <c:v>216.02</c:v>
                </c:pt>
                <c:pt idx="975">
                  <c:v>209.17</c:v>
                </c:pt>
                <c:pt idx="976">
                  <c:v>206.35</c:v>
                </c:pt>
                <c:pt idx="977">
                  <c:v>200.85</c:v>
                </c:pt>
                <c:pt idx="978">
                  <c:v>201.93</c:v>
                </c:pt>
                <c:pt idx="979">
                  <c:v>200.46</c:v>
                </c:pt>
                <c:pt idx="980">
                  <c:v>203.45</c:v>
                </c:pt>
                <c:pt idx="981">
                  <c:v>205.09</c:v>
                </c:pt>
                <c:pt idx="982">
                  <c:v>204.01</c:v>
                </c:pt>
                <c:pt idx="983">
                  <c:v>204.7</c:v>
                </c:pt>
                <c:pt idx="984">
                  <c:v>206.39</c:v>
                </c:pt>
                <c:pt idx="985">
                  <c:v>206.09</c:v>
                </c:pt>
                <c:pt idx="986">
                  <c:v>206.91</c:v>
                </c:pt>
                <c:pt idx="987">
                  <c:v>206.7</c:v>
                </c:pt>
                <c:pt idx="988">
                  <c:v>210.21</c:v>
                </c:pt>
                <c:pt idx="989">
                  <c:v>211.08</c:v>
                </c:pt>
                <c:pt idx="990">
                  <c:v>209.34</c:v>
                </c:pt>
                <c:pt idx="991">
                  <c:v>202.62</c:v>
                </c:pt>
                <c:pt idx="992">
                  <c:v>200.37</c:v>
                </c:pt>
                <c:pt idx="993">
                  <c:v>200.02</c:v>
                </c:pt>
                <c:pt idx="994">
                  <c:v>187.24</c:v>
                </c:pt>
                <c:pt idx="995">
                  <c:v>187.32</c:v>
                </c:pt>
                <c:pt idx="996">
                  <c:v>185.63</c:v>
                </c:pt>
                <c:pt idx="997">
                  <c:v>184.33</c:v>
                </c:pt>
                <c:pt idx="998">
                  <c:v>183.12</c:v>
                </c:pt>
                <c:pt idx="999">
                  <c:v>183.55</c:v>
                </c:pt>
                <c:pt idx="1000">
                  <c:v>181.43</c:v>
                </c:pt>
                <c:pt idx="1001">
                  <c:v>182.56</c:v>
                </c:pt>
                <c:pt idx="1002">
                  <c:v>181.82</c:v>
                </c:pt>
                <c:pt idx="1003">
                  <c:v>181.6</c:v>
                </c:pt>
                <c:pt idx="1004">
                  <c:v>183.16</c:v>
                </c:pt>
                <c:pt idx="1005">
                  <c:v>180.3</c:v>
                </c:pt>
                <c:pt idx="1006">
                  <c:v>178.48</c:v>
                </c:pt>
                <c:pt idx="1007">
                  <c:v>177.36</c:v>
                </c:pt>
                <c:pt idx="1008">
                  <c:v>178.92</c:v>
                </c:pt>
                <c:pt idx="1009">
                  <c:v>178.35</c:v>
                </c:pt>
                <c:pt idx="1010">
                  <c:v>178.83</c:v>
                </c:pt>
                <c:pt idx="1011">
                  <c:v>181.08</c:v>
                </c:pt>
                <c:pt idx="1012">
                  <c:v>181.13</c:v>
                </c:pt>
                <c:pt idx="1013">
                  <c:v>181.34</c:v>
                </c:pt>
                <c:pt idx="1014">
                  <c:v>182.82</c:v>
                </c:pt>
                <c:pt idx="1015">
                  <c:v>183.29</c:v>
                </c:pt>
                <c:pt idx="1016">
                  <c:v>181.08</c:v>
                </c:pt>
                <c:pt idx="1017">
                  <c:v>180.87</c:v>
                </c:pt>
                <c:pt idx="1018">
                  <c:v>181.91</c:v>
                </c:pt>
                <c:pt idx="1019">
                  <c:v>185.33</c:v>
                </c:pt>
                <c:pt idx="1020">
                  <c:v>185.72</c:v>
                </c:pt>
                <c:pt idx="1021">
                  <c:v>186.59</c:v>
                </c:pt>
                <c:pt idx="1022">
                  <c:v>180.82</c:v>
                </c:pt>
                <c:pt idx="1023">
                  <c:v>181.95</c:v>
                </c:pt>
                <c:pt idx="1024">
                  <c:v>179.7</c:v>
                </c:pt>
                <c:pt idx="1025">
                  <c:v>177.66</c:v>
                </c:pt>
                <c:pt idx="1026">
                  <c:v>178.61</c:v>
                </c:pt>
                <c:pt idx="1027">
                  <c:v>181.26</c:v>
                </c:pt>
                <c:pt idx="1028">
                  <c:v>180.87</c:v>
                </c:pt>
                <c:pt idx="1029">
                  <c:v>183.03</c:v>
                </c:pt>
                <c:pt idx="1030">
                  <c:v>184.12</c:v>
                </c:pt>
                <c:pt idx="1031">
                  <c:v>179.44</c:v>
                </c:pt>
                <c:pt idx="1032">
                  <c:v>179.26</c:v>
                </c:pt>
                <c:pt idx="1033">
                  <c:v>180.09</c:v>
                </c:pt>
                <c:pt idx="1034">
                  <c:v>180.22</c:v>
                </c:pt>
                <c:pt idx="1035">
                  <c:v>178.79</c:v>
                </c:pt>
                <c:pt idx="1036">
                  <c:v>176.92</c:v>
                </c:pt>
                <c:pt idx="1037">
                  <c:v>174.97</c:v>
                </c:pt>
                <c:pt idx="1038">
                  <c:v>174.32</c:v>
                </c:pt>
                <c:pt idx="1039">
                  <c:v>174.54</c:v>
                </c:pt>
                <c:pt idx="1040">
                  <c:v>175.1</c:v>
                </c:pt>
                <c:pt idx="1041">
                  <c:v>176.62</c:v>
                </c:pt>
                <c:pt idx="1042">
                  <c:v>175.53</c:v>
                </c:pt>
                <c:pt idx="1043">
                  <c:v>176.53</c:v>
                </c:pt>
                <c:pt idx="1044">
                  <c:v>175.45</c:v>
                </c:pt>
                <c:pt idx="1045">
                  <c:v>175.97</c:v>
                </c:pt>
                <c:pt idx="1046">
                  <c:v>175.71</c:v>
                </c:pt>
                <c:pt idx="1047">
                  <c:v>176.23</c:v>
                </c:pt>
                <c:pt idx="1048">
                  <c:v>176.49</c:v>
                </c:pt>
                <c:pt idx="1049">
                  <c:v>177.75</c:v>
                </c:pt>
                <c:pt idx="1050">
                  <c:v>176.19</c:v>
                </c:pt>
                <c:pt idx="1051">
                  <c:v>176.79</c:v>
                </c:pt>
                <c:pt idx="1052">
                  <c:v>177.79</c:v>
                </c:pt>
                <c:pt idx="1053">
                  <c:v>177.23</c:v>
                </c:pt>
                <c:pt idx="1054">
                  <c:v>177.31</c:v>
                </c:pt>
                <c:pt idx="1055">
                  <c:v>178.27</c:v>
                </c:pt>
                <c:pt idx="1056">
                  <c:v>180.17</c:v>
                </c:pt>
                <c:pt idx="1057">
                  <c:v>179.48</c:v>
                </c:pt>
                <c:pt idx="1058">
                  <c:v>179.7</c:v>
                </c:pt>
                <c:pt idx="1059">
                  <c:v>180.22</c:v>
                </c:pt>
                <c:pt idx="1060">
                  <c:v>181.43</c:v>
                </c:pt>
                <c:pt idx="1061">
                  <c:v>179.22</c:v>
                </c:pt>
                <c:pt idx="1062">
                  <c:v>180.19</c:v>
                </c:pt>
                <c:pt idx="1063">
                  <c:v>178.33</c:v>
                </c:pt>
                <c:pt idx="1064">
                  <c:v>176.06</c:v>
                </c:pt>
                <c:pt idx="1065">
                  <c:v>176.31</c:v>
                </c:pt>
                <c:pt idx="1066">
                  <c:v>176.27</c:v>
                </c:pt>
                <c:pt idx="1067">
                  <c:v>181.54</c:v>
                </c:pt>
                <c:pt idx="1068">
                  <c:v>182.68</c:v>
                </c:pt>
                <c:pt idx="1069">
                  <c:v>179.56</c:v>
                </c:pt>
                <c:pt idx="1070">
                  <c:v>178.08</c:v>
                </c:pt>
                <c:pt idx="1071">
                  <c:v>177.62</c:v>
                </c:pt>
                <c:pt idx="1072">
                  <c:v>177.87</c:v>
                </c:pt>
                <c:pt idx="1073">
                  <c:v>178.38</c:v>
                </c:pt>
                <c:pt idx="1074">
                  <c:v>176.31</c:v>
                </c:pt>
                <c:pt idx="1075">
                  <c:v>174.58</c:v>
                </c:pt>
                <c:pt idx="1076">
                  <c:v>175.21</c:v>
                </c:pt>
                <c:pt idx="1077">
                  <c:v>177.15</c:v>
                </c:pt>
                <c:pt idx="1078">
                  <c:v>179.3</c:v>
                </c:pt>
                <c:pt idx="1079">
                  <c:v>179.01</c:v>
                </c:pt>
                <c:pt idx="1080">
                  <c:v>171.42</c:v>
                </c:pt>
                <c:pt idx="1081">
                  <c:v>172.05</c:v>
                </c:pt>
                <c:pt idx="1082">
                  <c:v>173.36</c:v>
                </c:pt>
                <c:pt idx="1083">
                  <c:v>173.19</c:v>
                </c:pt>
                <c:pt idx="1084">
                  <c:v>171</c:v>
                </c:pt>
                <c:pt idx="1085">
                  <c:v>169.86</c:v>
                </c:pt>
                <c:pt idx="1086">
                  <c:v>168.34</c:v>
                </c:pt>
                <c:pt idx="1087">
                  <c:v>169.48</c:v>
                </c:pt>
                <c:pt idx="1088">
                  <c:v>170.87</c:v>
                </c:pt>
                <c:pt idx="1089">
                  <c:v>172.3</c:v>
                </c:pt>
                <c:pt idx="1090">
                  <c:v>173.32</c:v>
                </c:pt>
                <c:pt idx="1091">
                  <c:v>173.23</c:v>
                </c:pt>
                <c:pt idx="1092">
                  <c:v>173.15</c:v>
                </c:pt>
                <c:pt idx="1093">
                  <c:v>173.19</c:v>
                </c:pt>
                <c:pt idx="1094">
                  <c:v>173.65</c:v>
                </c:pt>
                <c:pt idx="1095">
                  <c:v>171.67</c:v>
                </c:pt>
                <c:pt idx="1096">
                  <c:v>173.4</c:v>
                </c:pt>
                <c:pt idx="1097">
                  <c:v>175.38</c:v>
                </c:pt>
                <c:pt idx="1098">
                  <c:v>174.33</c:v>
                </c:pt>
                <c:pt idx="1099">
                  <c:v>176.01</c:v>
                </c:pt>
                <c:pt idx="1100">
                  <c:v>173.15</c:v>
                </c:pt>
                <c:pt idx="1101">
                  <c:v>179.73</c:v>
                </c:pt>
                <c:pt idx="1102">
                  <c:v>179.85</c:v>
                </c:pt>
                <c:pt idx="1103">
                  <c:v>180.32</c:v>
                </c:pt>
                <c:pt idx="1104">
                  <c:v>179.35</c:v>
                </c:pt>
                <c:pt idx="1105">
                  <c:v>179.26</c:v>
                </c:pt>
                <c:pt idx="1106">
                  <c:v>185.59</c:v>
                </c:pt>
                <c:pt idx="1107">
                  <c:v>184.28</c:v>
                </c:pt>
                <c:pt idx="1108">
                  <c:v>180.95</c:v>
                </c:pt>
                <c:pt idx="1109">
                  <c:v>177.87</c:v>
                </c:pt>
                <c:pt idx="1110">
                  <c:v>178.46</c:v>
                </c:pt>
                <c:pt idx="1111">
                  <c:v>182.13</c:v>
                </c:pt>
                <c:pt idx="1112">
                  <c:v>187.4</c:v>
                </c:pt>
                <c:pt idx="1113">
                  <c:v>190.6</c:v>
                </c:pt>
                <c:pt idx="1114">
                  <c:v>188.03</c:v>
                </c:pt>
                <c:pt idx="1115">
                  <c:v>183.56</c:v>
                </c:pt>
                <c:pt idx="1116">
                  <c:v>177.62</c:v>
                </c:pt>
                <c:pt idx="1117">
                  <c:v>175.3</c:v>
                </c:pt>
                <c:pt idx="1118">
                  <c:v>173.27</c:v>
                </c:pt>
                <c:pt idx="1119">
                  <c:v>173.06</c:v>
                </c:pt>
                <c:pt idx="1120">
                  <c:v>174.16</c:v>
                </c:pt>
                <c:pt idx="1121">
                  <c:v>175.26</c:v>
                </c:pt>
                <c:pt idx="1122">
                  <c:v>175.42</c:v>
                </c:pt>
                <c:pt idx="1123">
                  <c:v>175.89</c:v>
                </c:pt>
                <c:pt idx="1124">
                  <c:v>176.86</c:v>
                </c:pt>
                <c:pt idx="1125">
                  <c:v>177.07</c:v>
                </c:pt>
                <c:pt idx="1126">
                  <c:v>177.03</c:v>
                </c:pt>
                <c:pt idx="1127">
                  <c:v>174.5</c:v>
                </c:pt>
                <c:pt idx="1128">
                  <c:v>171.92</c:v>
                </c:pt>
                <c:pt idx="1129">
                  <c:v>176.39</c:v>
                </c:pt>
                <c:pt idx="1130">
                  <c:v>176.14</c:v>
                </c:pt>
                <c:pt idx="1131">
                  <c:v>175.85</c:v>
                </c:pt>
                <c:pt idx="1132">
                  <c:v>174.62</c:v>
                </c:pt>
                <c:pt idx="1133">
                  <c:v>177.91</c:v>
                </c:pt>
                <c:pt idx="1134">
                  <c:v>180.3</c:v>
                </c:pt>
                <c:pt idx="1135">
                  <c:v>179.39</c:v>
                </c:pt>
                <c:pt idx="1136">
                  <c:v>179.81</c:v>
                </c:pt>
                <c:pt idx="1137">
                  <c:v>180.09</c:v>
                </c:pt>
                <c:pt idx="1138">
                  <c:v>179.15</c:v>
                </c:pt>
                <c:pt idx="1139">
                  <c:v>186.56</c:v>
                </c:pt>
                <c:pt idx="1140">
                  <c:v>187.47</c:v>
                </c:pt>
                <c:pt idx="1141">
                  <c:v>188.66</c:v>
                </c:pt>
                <c:pt idx="1142">
                  <c:v>192.04</c:v>
                </c:pt>
                <c:pt idx="1143">
                  <c:v>193.07</c:v>
                </c:pt>
                <c:pt idx="1144">
                  <c:v>189.45</c:v>
                </c:pt>
                <c:pt idx="1145">
                  <c:v>178.57</c:v>
                </c:pt>
                <c:pt idx="1146">
                  <c:v>179.77</c:v>
                </c:pt>
                <c:pt idx="1147">
                  <c:v>177.91</c:v>
                </c:pt>
                <c:pt idx="1148">
                  <c:v>167.45</c:v>
                </c:pt>
                <c:pt idx="1149">
                  <c:v>170.21</c:v>
                </c:pt>
                <c:pt idx="1150">
                  <c:v>173.55</c:v>
                </c:pt>
                <c:pt idx="1151">
                  <c:v>171.2</c:v>
                </c:pt>
                <c:pt idx="1152">
                  <c:v>173.59</c:v>
                </c:pt>
                <c:pt idx="1153">
                  <c:v>176.06</c:v>
                </c:pt>
                <c:pt idx="1154">
                  <c:v>179.31</c:v>
                </c:pt>
                <c:pt idx="1155">
                  <c:v>180.3</c:v>
                </c:pt>
                <c:pt idx="1156">
                  <c:v>181.04</c:v>
                </c:pt>
                <c:pt idx="1157">
                  <c:v>179.48</c:v>
                </c:pt>
                <c:pt idx="1158">
                  <c:v>176.43</c:v>
                </c:pt>
                <c:pt idx="1159">
                  <c:v>174.04</c:v>
                </c:pt>
                <c:pt idx="1160">
                  <c:v>170.09</c:v>
                </c:pt>
                <c:pt idx="1161">
                  <c:v>166.83</c:v>
                </c:pt>
                <c:pt idx="1162">
                  <c:v>166.01</c:v>
                </c:pt>
                <c:pt idx="1163">
                  <c:v>167.08</c:v>
                </c:pt>
                <c:pt idx="1164">
                  <c:v>169.22</c:v>
                </c:pt>
                <c:pt idx="1165">
                  <c:v>174.2</c:v>
                </c:pt>
                <c:pt idx="1166">
                  <c:v>175.81</c:v>
                </c:pt>
                <c:pt idx="1167">
                  <c:v>176.18</c:v>
                </c:pt>
                <c:pt idx="1168">
                  <c:v>172.19</c:v>
                </c:pt>
                <c:pt idx="1169">
                  <c:v>173.96</c:v>
                </c:pt>
                <c:pt idx="1170">
                  <c:v>174.29</c:v>
                </c:pt>
                <c:pt idx="1171">
                  <c:v>172.6</c:v>
                </c:pt>
                <c:pt idx="1172">
                  <c:v>171.86</c:v>
                </c:pt>
                <c:pt idx="1173">
                  <c:v>171.16</c:v>
                </c:pt>
                <c:pt idx="1174">
                  <c:v>167.57</c:v>
                </c:pt>
                <c:pt idx="1175">
                  <c:v>167.2</c:v>
                </c:pt>
                <c:pt idx="1176">
                  <c:v>176.72</c:v>
                </c:pt>
                <c:pt idx="1177">
                  <c:v>175.52</c:v>
                </c:pt>
                <c:pt idx="1178">
                  <c:v>176.31</c:v>
                </c:pt>
                <c:pt idx="1179">
                  <c:v>175.93</c:v>
                </c:pt>
                <c:pt idx="1180">
                  <c:v>177.87</c:v>
                </c:pt>
                <c:pt idx="1181">
                  <c:v>178.2</c:v>
                </c:pt>
                <c:pt idx="1182">
                  <c:v>175.23</c:v>
                </c:pt>
                <c:pt idx="1183">
                  <c:v>169.22</c:v>
                </c:pt>
                <c:pt idx="1184">
                  <c:v>166.79</c:v>
                </c:pt>
                <c:pt idx="1185">
                  <c:v>167.37</c:v>
                </c:pt>
                <c:pt idx="1186">
                  <c:v>163.29</c:v>
                </c:pt>
                <c:pt idx="1187">
                  <c:v>161.63999999999999</c:v>
                </c:pt>
                <c:pt idx="1188">
                  <c:v>161.43</c:v>
                </c:pt>
                <c:pt idx="1189">
                  <c:v>160.16</c:v>
                </c:pt>
                <c:pt idx="1190">
                  <c:v>159.54</c:v>
                </c:pt>
                <c:pt idx="1191">
                  <c:v>160.49</c:v>
                </c:pt>
                <c:pt idx="1192">
                  <c:v>159.69999999999999</c:v>
                </c:pt>
                <c:pt idx="1193">
                  <c:v>161.11000000000001</c:v>
                </c:pt>
                <c:pt idx="1194">
                  <c:v>157.22999999999999</c:v>
                </c:pt>
                <c:pt idx="1195">
                  <c:v>157.93</c:v>
                </c:pt>
                <c:pt idx="1196">
                  <c:v>154.80000000000001</c:v>
                </c:pt>
                <c:pt idx="1197">
                  <c:v>151.63</c:v>
                </c:pt>
                <c:pt idx="1198">
                  <c:v>154.35</c:v>
                </c:pt>
                <c:pt idx="1199">
                  <c:v>155.38</c:v>
                </c:pt>
                <c:pt idx="1200">
                  <c:v>154.13999999999999</c:v>
                </c:pt>
                <c:pt idx="1201">
                  <c:v>154.88</c:v>
                </c:pt>
                <c:pt idx="1202">
                  <c:v>152.66</c:v>
                </c:pt>
                <c:pt idx="1203">
                  <c:v>146.93</c:v>
                </c:pt>
                <c:pt idx="1204">
                  <c:v>142.36000000000001</c:v>
                </c:pt>
                <c:pt idx="1205">
                  <c:v>143.31</c:v>
                </c:pt>
                <c:pt idx="1206">
                  <c:v>143.97</c:v>
                </c:pt>
                <c:pt idx="1207">
                  <c:v>139.88999999999999</c:v>
                </c:pt>
                <c:pt idx="1208">
                  <c:v>140.13999999999999</c:v>
                </c:pt>
                <c:pt idx="1209">
                  <c:v>137.38</c:v>
                </c:pt>
                <c:pt idx="1210">
                  <c:v>136.13999999999999</c:v>
                </c:pt>
                <c:pt idx="1211">
                  <c:v>134.99</c:v>
                </c:pt>
                <c:pt idx="1212">
                  <c:v>136.35</c:v>
                </c:pt>
                <c:pt idx="1213">
                  <c:v>137.75</c:v>
                </c:pt>
                <c:pt idx="1214">
                  <c:v>138.86000000000001</c:v>
                </c:pt>
                <c:pt idx="1215">
                  <c:v>140.66999999999999</c:v>
                </c:pt>
                <c:pt idx="1216">
                  <c:v>138.86000000000001</c:v>
                </c:pt>
                <c:pt idx="1217">
                  <c:v>138.12</c:v>
                </c:pt>
                <c:pt idx="1218">
                  <c:v>137.94999999999999</c:v>
                </c:pt>
                <c:pt idx="1219">
                  <c:v>138.61000000000001</c:v>
                </c:pt>
                <c:pt idx="1220">
                  <c:v>136.51</c:v>
                </c:pt>
                <c:pt idx="1221">
                  <c:v>135.97999999999999</c:v>
                </c:pt>
                <c:pt idx="1222">
                  <c:v>138.24</c:v>
                </c:pt>
                <c:pt idx="1223">
                  <c:v>140.18</c:v>
                </c:pt>
                <c:pt idx="1224">
                  <c:v>141.87</c:v>
                </c:pt>
                <c:pt idx="1225">
                  <c:v>138.28</c:v>
                </c:pt>
                <c:pt idx="1226">
                  <c:v>137.71</c:v>
                </c:pt>
                <c:pt idx="1227">
                  <c:v>139.63999999999999</c:v>
                </c:pt>
                <c:pt idx="1228">
                  <c:v>139.97</c:v>
                </c:pt>
                <c:pt idx="1229">
                  <c:v>139.44</c:v>
                </c:pt>
                <c:pt idx="1230">
                  <c:v>140.76</c:v>
                </c:pt>
                <c:pt idx="1231">
                  <c:v>141.46</c:v>
                </c:pt>
                <c:pt idx="1232">
                  <c:v>139.56</c:v>
                </c:pt>
                <c:pt idx="1233">
                  <c:v>142.77000000000001</c:v>
                </c:pt>
                <c:pt idx="1234">
                  <c:v>140.66999999999999</c:v>
                </c:pt>
                <c:pt idx="1235">
                  <c:v>137.21</c:v>
                </c:pt>
                <c:pt idx="1236">
                  <c:v>142.12</c:v>
                </c:pt>
                <c:pt idx="1237">
                  <c:v>143.52000000000001</c:v>
                </c:pt>
                <c:pt idx="1238">
                  <c:v>144.79</c:v>
                </c:pt>
              </c:numCache>
            </c:numRef>
          </c:val>
          <c:smooth val="0"/>
          <c:extLst>
            <c:ext xmlns:c16="http://schemas.microsoft.com/office/drawing/2014/chart" uri="{C3380CC4-5D6E-409C-BE32-E72D297353CC}">
              <c16:uniqueId val="{00000000-6638-45FB-8268-7DA7A28B0412}"/>
            </c:ext>
          </c:extLst>
        </c:ser>
        <c:dLbls>
          <c:showLegendKey val="0"/>
          <c:showVal val="0"/>
          <c:showCatName val="0"/>
          <c:showSerName val="0"/>
          <c:showPercent val="0"/>
          <c:showBubbleSize val="0"/>
        </c:dLbls>
        <c:smooth val="0"/>
        <c:axId val="132200288"/>
        <c:axId val="132197408"/>
      </c:lineChart>
      <c:dateAx>
        <c:axId val="132200288"/>
        <c:scaling>
          <c:orientation val="minMax"/>
        </c:scaling>
        <c:delete val="0"/>
        <c:axPos val="b"/>
        <c:numFmt formatCode="yyyy" sourceLinked="0"/>
        <c:majorTickMark val="out"/>
        <c:minorTickMark val="none"/>
        <c:tickLblPos val="nextTo"/>
        <c:spPr>
          <a:noFill/>
          <a:ln w="9525" cap="flat" cmpd="sng" algn="ctr">
            <a:solidFill>
              <a:schemeClr val="tx1">
                <a:lumMod val="15000"/>
                <a:lumOff val="85000"/>
              </a:schemeClr>
            </a:solidFill>
            <a:round/>
          </a:ln>
          <a:effectLst/>
        </c:spPr>
        <c:txPr>
          <a:bodyPr rot="-276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2197408"/>
        <c:crosses val="autoZero"/>
        <c:auto val="1"/>
        <c:lblOffset val="100"/>
        <c:baseTimeUnit val="days"/>
      </c:dateAx>
      <c:valAx>
        <c:axId val="132197408"/>
        <c:scaling>
          <c:orientation val="minMax"/>
          <c:max val="500"/>
          <c:min val="100"/>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2200288"/>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'Raw Share Price'!$D$2</c:f>
              <c:strCache>
                <c:ptCount val="1"/>
                <c:pt idx="0">
                  <c:v>Volume</c:v>
                </c:pt>
              </c:strCache>
            </c:strRef>
          </c:tx>
          <c:spPr>
            <a:solidFill>
              <a:schemeClr val="accent1"/>
            </a:solidFill>
            <a:ln>
              <a:noFill/>
            </a:ln>
            <a:effectLst/>
          </c:spPr>
          <c:invertIfNegative val="0"/>
          <c:cat>
            <c:numRef>
              <c:f>'Raw Share Price'!$B$3:$B$1241</c:f>
              <c:numCache>
                <c:formatCode>d\-mmm\-yy</c:formatCode>
                <c:ptCount val="1239"/>
                <c:pt idx="0">
                  <c:v>45919</c:v>
                </c:pt>
                <c:pt idx="1">
                  <c:v>45918</c:v>
                </c:pt>
                <c:pt idx="2">
                  <c:v>45917</c:v>
                </c:pt>
                <c:pt idx="3">
                  <c:v>45916</c:v>
                </c:pt>
                <c:pt idx="4">
                  <c:v>45915</c:v>
                </c:pt>
                <c:pt idx="5">
                  <c:v>45912</c:v>
                </c:pt>
                <c:pt idx="6">
                  <c:v>45911</c:v>
                </c:pt>
                <c:pt idx="7">
                  <c:v>45910</c:v>
                </c:pt>
                <c:pt idx="8">
                  <c:v>45909</c:v>
                </c:pt>
                <c:pt idx="9">
                  <c:v>45908</c:v>
                </c:pt>
                <c:pt idx="10">
                  <c:v>45905</c:v>
                </c:pt>
                <c:pt idx="11">
                  <c:v>45904</c:v>
                </c:pt>
                <c:pt idx="12">
                  <c:v>45903</c:v>
                </c:pt>
                <c:pt idx="13">
                  <c:v>45902</c:v>
                </c:pt>
                <c:pt idx="14">
                  <c:v>45901</c:v>
                </c:pt>
                <c:pt idx="15">
                  <c:v>45898</c:v>
                </c:pt>
                <c:pt idx="16">
                  <c:v>45897</c:v>
                </c:pt>
                <c:pt idx="17">
                  <c:v>45896</c:v>
                </c:pt>
                <c:pt idx="18">
                  <c:v>45895</c:v>
                </c:pt>
                <c:pt idx="19">
                  <c:v>45894</c:v>
                </c:pt>
                <c:pt idx="20">
                  <c:v>45891</c:v>
                </c:pt>
                <c:pt idx="21">
                  <c:v>45890</c:v>
                </c:pt>
                <c:pt idx="22">
                  <c:v>45889</c:v>
                </c:pt>
                <c:pt idx="23">
                  <c:v>45888</c:v>
                </c:pt>
                <c:pt idx="24">
                  <c:v>45887</c:v>
                </c:pt>
                <c:pt idx="25">
                  <c:v>45883</c:v>
                </c:pt>
                <c:pt idx="26">
                  <c:v>45882</c:v>
                </c:pt>
                <c:pt idx="27">
                  <c:v>45881</c:v>
                </c:pt>
                <c:pt idx="28">
                  <c:v>45880</c:v>
                </c:pt>
                <c:pt idx="29">
                  <c:v>45877</c:v>
                </c:pt>
                <c:pt idx="30">
                  <c:v>45876</c:v>
                </c:pt>
                <c:pt idx="31">
                  <c:v>45875</c:v>
                </c:pt>
                <c:pt idx="32">
                  <c:v>45874</c:v>
                </c:pt>
                <c:pt idx="33">
                  <c:v>45873</c:v>
                </c:pt>
                <c:pt idx="34">
                  <c:v>45870</c:v>
                </c:pt>
                <c:pt idx="35">
                  <c:v>45869</c:v>
                </c:pt>
                <c:pt idx="36">
                  <c:v>45868</c:v>
                </c:pt>
                <c:pt idx="37">
                  <c:v>45867</c:v>
                </c:pt>
                <c:pt idx="38">
                  <c:v>45866</c:v>
                </c:pt>
                <c:pt idx="39">
                  <c:v>45863</c:v>
                </c:pt>
                <c:pt idx="40">
                  <c:v>45862</c:v>
                </c:pt>
                <c:pt idx="41">
                  <c:v>45861</c:v>
                </c:pt>
                <c:pt idx="42">
                  <c:v>45860</c:v>
                </c:pt>
                <c:pt idx="43">
                  <c:v>45859</c:v>
                </c:pt>
                <c:pt idx="44">
                  <c:v>45856</c:v>
                </c:pt>
                <c:pt idx="45">
                  <c:v>45855</c:v>
                </c:pt>
                <c:pt idx="46">
                  <c:v>45854</c:v>
                </c:pt>
                <c:pt idx="47">
                  <c:v>45853</c:v>
                </c:pt>
                <c:pt idx="48">
                  <c:v>45852</c:v>
                </c:pt>
                <c:pt idx="49">
                  <c:v>45849</c:v>
                </c:pt>
                <c:pt idx="50">
                  <c:v>45848</c:v>
                </c:pt>
                <c:pt idx="51">
                  <c:v>45847</c:v>
                </c:pt>
                <c:pt idx="52">
                  <c:v>45846</c:v>
                </c:pt>
                <c:pt idx="53">
                  <c:v>45845</c:v>
                </c:pt>
                <c:pt idx="54">
                  <c:v>45842</c:v>
                </c:pt>
                <c:pt idx="55">
                  <c:v>45841</c:v>
                </c:pt>
                <c:pt idx="56">
                  <c:v>45840</c:v>
                </c:pt>
                <c:pt idx="57">
                  <c:v>45839</c:v>
                </c:pt>
                <c:pt idx="58">
                  <c:v>45838</c:v>
                </c:pt>
                <c:pt idx="59">
                  <c:v>45835</c:v>
                </c:pt>
                <c:pt idx="60">
                  <c:v>45834</c:v>
                </c:pt>
                <c:pt idx="61">
                  <c:v>45833</c:v>
                </c:pt>
                <c:pt idx="62">
                  <c:v>45832</c:v>
                </c:pt>
                <c:pt idx="63">
                  <c:v>45831</c:v>
                </c:pt>
                <c:pt idx="64">
                  <c:v>45828</c:v>
                </c:pt>
                <c:pt idx="65">
                  <c:v>45827</c:v>
                </c:pt>
                <c:pt idx="66">
                  <c:v>45826</c:v>
                </c:pt>
                <c:pt idx="67">
                  <c:v>45825</c:v>
                </c:pt>
                <c:pt idx="68">
                  <c:v>45824</c:v>
                </c:pt>
                <c:pt idx="69">
                  <c:v>45821</c:v>
                </c:pt>
                <c:pt idx="70">
                  <c:v>45820</c:v>
                </c:pt>
                <c:pt idx="71">
                  <c:v>45819</c:v>
                </c:pt>
                <c:pt idx="72">
                  <c:v>45818</c:v>
                </c:pt>
                <c:pt idx="73">
                  <c:v>45817</c:v>
                </c:pt>
                <c:pt idx="74">
                  <c:v>45814</c:v>
                </c:pt>
                <c:pt idx="75">
                  <c:v>45813</c:v>
                </c:pt>
                <c:pt idx="76">
                  <c:v>45812</c:v>
                </c:pt>
                <c:pt idx="77">
                  <c:v>45811</c:v>
                </c:pt>
                <c:pt idx="78">
                  <c:v>45810</c:v>
                </c:pt>
                <c:pt idx="79">
                  <c:v>45807</c:v>
                </c:pt>
                <c:pt idx="80">
                  <c:v>45806</c:v>
                </c:pt>
                <c:pt idx="81">
                  <c:v>45805</c:v>
                </c:pt>
                <c:pt idx="82">
                  <c:v>45804</c:v>
                </c:pt>
                <c:pt idx="83">
                  <c:v>45803</c:v>
                </c:pt>
                <c:pt idx="84">
                  <c:v>45800</c:v>
                </c:pt>
                <c:pt idx="85">
                  <c:v>45799</c:v>
                </c:pt>
                <c:pt idx="86">
                  <c:v>45798</c:v>
                </c:pt>
                <c:pt idx="87">
                  <c:v>45797</c:v>
                </c:pt>
                <c:pt idx="88">
                  <c:v>45796</c:v>
                </c:pt>
                <c:pt idx="89">
                  <c:v>45793</c:v>
                </c:pt>
                <c:pt idx="90">
                  <c:v>45792</c:v>
                </c:pt>
                <c:pt idx="91">
                  <c:v>45791</c:v>
                </c:pt>
                <c:pt idx="92">
                  <c:v>45790</c:v>
                </c:pt>
                <c:pt idx="93">
                  <c:v>45789</c:v>
                </c:pt>
                <c:pt idx="94">
                  <c:v>45786</c:v>
                </c:pt>
                <c:pt idx="95">
                  <c:v>45785</c:v>
                </c:pt>
                <c:pt idx="96">
                  <c:v>45784</c:v>
                </c:pt>
                <c:pt idx="97">
                  <c:v>45783</c:v>
                </c:pt>
                <c:pt idx="98">
                  <c:v>45782</c:v>
                </c:pt>
                <c:pt idx="99">
                  <c:v>45779</c:v>
                </c:pt>
                <c:pt idx="100">
                  <c:v>45777</c:v>
                </c:pt>
                <c:pt idx="101">
                  <c:v>45776</c:v>
                </c:pt>
                <c:pt idx="102">
                  <c:v>45775</c:v>
                </c:pt>
                <c:pt idx="103">
                  <c:v>45772</c:v>
                </c:pt>
                <c:pt idx="104">
                  <c:v>45771</c:v>
                </c:pt>
                <c:pt idx="105">
                  <c:v>45770</c:v>
                </c:pt>
                <c:pt idx="106">
                  <c:v>45769</c:v>
                </c:pt>
                <c:pt idx="107">
                  <c:v>45768</c:v>
                </c:pt>
                <c:pt idx="108">
                  <c:v>45764</c:v>
                </c:pt>
                <c:pt idx="109">
                  <c:v>45763</c:v>
                </c:pt>
                <c:pt idx="110">
                  <c:v>45762</c:v>
                </c:pt>
                <c:pt idx="111">
                  <c:v>45758</c:v>
                </c:pt>
                <c:pt idx="112">
                  <c:v>45756</c:v>
                </c:pt>
                <c:pt idx="113">
                  <c:v>45755</c:v>
                </c:pt>
                <c:pt idx="114">
                  <c:v>45754</c:v>
                </c:pt>
                <c:pt idx="115">
                  <c:v>45751</c:v>
                </c:pt>
                <c:pt idx="116">
                  <c:v>45750</c:v>
                </c:pt>
                <c:pt idx="117">
                  <c:v>45749</c:v>
                </c:pt>
                <c:pt idx="118">
                  <c:v>45748</c:v>
                </c:pt>
                <c:pt idx="119">
                  <c:v>45744</c:v>
                </c:pt>
                <c:pt idx="120">
                  <c:v>45743</c:v>
                </c:pt>
                <c:pt idx="121">
                  <c:v>45742</c:v>
                </c:pt>
                <c:pt idx="122">
                  <c:v>45741</c:v>
                </c:pt>
                <c:pt idx="123">
                  <c:v>45740</c:v>
                </c:pt>
                <c:pt idx="124">
                  <c:v>45737</c:v>
                </c:pt>
                <c:pt idx="125">
                  <c:v>45736</c:v>
                </c:pt>
                <c:pt idx="126">
                  <c:v>45735</c:v>
                </c:pt>
                <c:pt idx="127">
                  <c:v>45734</c:v>
                </c:pt>
                <c:pt idx="128">
                  <c:v>45733</c:v>
                </c:pt>
                <c:pt idx="129">
                  <c:v>45729</c:v>
                </c:pt>
                <c:pt idx="130">
                  <c:v>45728</c:v>
                </c:pt>
                <c:pt idx="131">
                  <c:v>45727</c:v>
                </c:pt>
                <c:pt idx="132">
                  <c:v>45726</c:v>
                </c:pt>
                <c:pt idx="133">
                  <c:v>45723</c:v>
                </c:pt>
                <c:pt idx="134">
                  <c:v>45722</c:v>
                </c:pt>
                <c:pt idx="135">
                  <c:v>45721</c:v>
                </c:pt>
                <c:pt idx="136">
                  <c:v>45720</c:v>
                </c:pt>
                <c:pt idx="137">
                  <c:v>45719</c:v>
                </c:pt>
                <c:pt idx="138">
                  <c:v>45716</c:v>
                </c:pt>
                <c:pt idx="139">
                  <c:v>45715</c:v>
                </c:pt>
                <c:pt idx="140">
                  <c:v>45713</c:v>
                </c:pt>
                <c:pt idx="141">
                  <c:v>45712</c:v>
                </c:pt>
                <c:pt idx="142">
                  <c:v>45709</c:v>
                </c:pt>
                <c:pt idx="143">
                  <c:v>45708</c:v>
                </c:pt>
                <c:pt idx="144">
                  <c:v>45707</c:v>
                </c:pt>
                <c:pt idx="145">
                  <c:v>45706</c:v>
                </c:pt>
                <c:pt idx="146">
                  <c:v>45705</c:v>
                </c:pt>
                <c:pt idx="147">
                  <c:v>45702</c:v>
                </c:pt>
                <c:pt idx="148">
                  <c:v>45701</c:v>
                </c:pt>
                <c:pt idx="149">
                  <c:v>45700</c:v>
                </c:pt>
                <c:pt idx="150">
                  <c:v>45699</c:v>
                </c:pt>
                <c:pt idx="151">
                  <c:v>45698</c:v>
                </c:pt>
                <c:pt idx="152">
                  <c:v>45695</c:v>
                </c:pt>
                <c:pt idx="153">
                  <c:v>45694</c:v>
                </c:pt>
                <c:pt idx="154">
                  <c:v>45693</c:v>
                </c:pt>
                <c:pt idx="155">
                  <c:v>45692</c:v>
                </c:pt>
                <c:pt idx="156">
                  <c:v>45691</c:v>
                </c:pt>
                <c:pt idx="157">
                  <c:v>45689</c:v>
                </c:pt>
                <c:pt idx="158">
                  <c:v>45688</c:v>
                </c:pt>
                <c:pt idx="159">
                  <c:v>45687</c:v>
                </c:pt>
                <c:pt idx="160">
                  <c:v>45686</c:v>
                </c:pt>
                <c:pt idx="161">
                  <c:v>45685</c:v>
                </c:pt>
                <c:pt idx="162">
                  <c:v>45684</c:v>
                </c:pt>
                <c:pt idx="163">
                  <c:v>45681</c:v>
                </c:pt>
                <c:pt idx="164">
                  <c:v>45680</c:v>
                </c:pt>
                <c:pt idx="165">
                  <c:v>45679</c:v>
                </c:pt>
                <c:pt idx="166">
                  <c:v>45678</c:v>
                </c:pt>
                <c:pt idx="167">
                  <c:v>45677</c:v>
                </c:pt>
                <c:pt idx="168">
                  <c:v>45674</c:v>
                </c:pt>
                <c:pt idx="169">
                  <c:v>45673</c:v>
                </c:pt>
                <c:pt idx="170">
                  <c:v>45672</c:v>
                </c:pt>
                <c:pt idx="171">
                  <c:v>45671</c:v>
                </c:pt>
                <c:pt idx="172">
                  <c:v>45670</c:v>
                </c:pt>
                <c:pt idx="173">
                  <c:v>45667</c:v>
                </c:pt>
                <c:pt idx="174">
                  <c:v>45666</c:v>
                </c:pt>
                <c:pt idx="175">
                  <c:v>45665</c:v>
                </c:pt>
                <c:pt idx="176">
                  <c:v>45664</c:v>
                </c:pt>
                <c:pt idx="177">
                  <c:v>45663</c:v>
                </c:pt>
                <c:pt idx="178">
                  <c:v>45660</c:v>
                </c:pt>
                <c:pt idx="179">
                  <c:v>45659</c:v>
                </c:pt>
                <c:pt idx="180">
                  <c:v>45658</c:v>
                </c:pt>
                <c:pt idx="181">
                  <c:v>45657</c:v>
                </c:pt>
                <c:pt idx="182">
                  <c:v>45656</c:v>
                </c:pt>
                <c:pt idx="183">
                  <c:v>45653</c:v>
                </c:pt>
                <c:pt idx="184">
                  <c:v>45652</c:v>
                </c:pt>
                <c:pt idx="185">
                  <c:v>45650</c:v>
                </c:pt>
                <c:pt idx="186">
                  <c:v>45649</c:v>
                </c:pt>
                <c:pt idx="187">
                  <c:v>45646</c:v>
                </c:pt>
                <c:pt idx="188">
                  <c:v>45645</c:v>
                </c:pt>
                <c:pt idx="189">
                  <c:v>45644</c:v>
                </c:pt>
                <c:pt idx="190">
                  <c:v>45643</c:v>
                </c:pt>
                <c:pt idx="191">
                  <c:v>45642</c:v>
                </c:pt>
                <c:pt idx="192">
                  <c:v>45639</c:v>
                </c:pt>
                <c:pt idx="193">
                  <c:v>45638</c:v>
                </c:pt>
                <c:pt idx="194">
                  <c:v>45637</c:v>
                </c:pt>
                <c:pt idx="195">
                  <c:v>45636</c:v>
                </c:pt>
                <c:pt idx="196">
                  <c:v>45635</c:v>
                </c:pt>
                <c:pt idx="197">
                  <c:v>45632</c:v>
                </c:pt>
                <c:pt idx="198">
                  <c:v>45631</c:v>
                </c:pt>
                <c:pt idx="199">
                  <c:v>45630</c:v>
                </c:pt>
                <c:pt idx="200">
                  <c:v>45629</c:v>
                </c:pt>
                <c:pt idx="201">
                  <c:v>45628</c:v>
                </c:pt>
                <c:pt idx="202">
                  <c:v>45625</c:v>
                </c:pt>
                <c:pt idx="203">
                  <c:v>45624</c:v>
                </c:pt>
                <c:pt idx="204">
                  <c:v>45623</c:v>
                </c:pt>
                <c:pt idx="205">
                  <c:v>45622</c:v>
                </c:pt>
                <c:pt idx="206">
                  <c:v>45621</c:v>
                </c:pt>
                <c:pt idx="207">
                  <c:v>45618</c:v>
                </c:pt>
                <c:pt idx="208">
                  <c:v>45617</c:v>
                </c:pt>
                <c:pt idx="209">
                  <c:v>45615</c:v>
                </c:pt>
                <c:pt idx="210">
                  <c:v>45614</c:v>
                </c:pt>
                <c:pt idx="211">
                  <c:v>45610</c:v>
                </c:pt>
                <c:pt idx="212">
                  <c:v>45609</c:v>
                </c:pt>
                <c:pt idx="213">
                  <c:v>45608</c:v>
                </c:pt>
                <c:pt idx="214">
                  <c:v>45607</c:v>
                </c:pt>
                <c:pt idx="215">
                  <c:v>45604</c:v>
                </c:pt>
                <c:pt idx="216">
                  <c:v>45603</c:v>
                </c:pt>
                <c:pt idx="217">
                  <c:v>45602</c:v>
                </c:pt>
                <c:pt idx="218">
                  <c:v>45601</c:v>
                </c:pt>
                <c:pt idx="219">
                  <c:v>45600</c:v>
                </c:pt>
                <c:pt idx="220">
                  <c:v>45597</c:v>
                </c:pt>
                <c:pt idx="221">
                  <c:v>45596</c:v>
                </c:pt>
                <c:pt idx="222">
                  <c:v>45595</c:v>
                </c:pt>
                <c:pt idx="223">
                  <c:v>45594</c:v>
                </c:pt>
                <c:pt idx="224">
                  <c:v>45593</c:v>
                </c:pt>
                <c:pt idx="225">
                  <c:v>45590</c:v>
                </c:pt>
                <c:pt idx="226">
                  <c:v>45589</c:v>
                </c:pt>
                <c:pt idx="227">
                  <c:v>45588</c:v>
                </c:pt>
                <c:pt idx="228">
                  <c:v>45587</c:v>
                </c:pt>
                <c:pt idx="229">
                  <c:v>45586</c:v>
                </c:pt>
                <c:pt idx="230">
                  <c:v>45583</c:v>
                </c:pt>
                <c:pt idx="231">
                  <c:v>45582</c:v>
                </c:pt>
                <c:pt idx="232">
                  <c:v>45581</c:v>
                </c:pt>
                <c:pt idx="233">
                  <c:v>45580</c:v>
                </c:pt>
                <c:pt idx="234">
                  <c:v>45579</c:v>
                </c:pt>
                <c:pt idx="235">
                  <c:v>45576</c:v>
                </c:pt>
                <c:pt idx="236">
                  <c:v>45575</c:v>
                </c:pt>
                <c:pt idx="237">
                  <c:v>45574</c:v>
                </c:pt>
                <c:pt idx="238">
                  <c:v>45573</c:v>
                </c:pt>
                <c:pt idx="239">
                  <c:v>45572</c:v>
                </c:pt>
                <c:pt idx="240">
                  <c:v>45569</c:v>
                </c:pt>
                <c:pt idx="241">
                  <c:v>45568</c:v>
                </c:pt>
                <c:pt idx="242">
                  <c:v>45566</c:v>
                </c:pt>
                <c:pt idx="243">
                  <c:v>45565</c:v>
                </c:pt>
                <c:pt idx="244">
                  <c:v>45562</c:v>
                </c:pt>
                <c:pt idx="245">
                  <c:v>45561</c:v>
                </c:pt>
                <c:pt idx="246">
                  <c:v>45560</c:v>
                </c:pt>
                <c:pt idx="247">
                  <c:v>45559</c:v>
                </c:pt>
                <c:pt idx="248">
                  <c:v>45558</c:v>
                </c:pt>
                <c:pt idx="249">
                  <c:v>45555</c:v>
                </c:pt>
                <c:pt idx="250">
                  <c:v>45554</c:v>
                </c:pt>
                <c:pt idx="251">
                  <c:v>45553</c:v>
                </c:pt>
                <c:pt idx="252">
                  <c:v>45552</c:v>
                </c:pt>
                <c:pt idx="253">
                  <c:v>45551</c:v>
                </c:pt>
                <c:pt idx="254">
                  <c:v>45548</c:v>
                </c:pt>
                <c:pt idx="255">
                  <c:v>45547</c:v>
                </c:pt>
                <c:pt idx="256">
                  <c:v>45546</c:v>
                </c:pt>
                <c:pt idx="257">
                  <c:v>45545</c:v>
                </c:pt>
                <c:pt idx="258">
                  <c:v>45544</c:v>
                </c:pt>
                <c:pt idx="259">
                  <c:v>45541</c:v>
                </c:pt>
                <c:pt idx="260">
                  <c:v>45540</c:v>
                </c:pt>
                <c:pt idx="261">
                  <c:v>45539</c:v>
                </c:pt>
                <c:pt idx="262">
                  <c:v>45538</c:v>
                </c:pt>
                <c:pt idx="263">
                  <c:v>45537</c:v>
                </c:pt>
                <c:pt idx="264">
                  <c:v>45534</c:v>
                </c:pt>
                <c:pt idx="265">
                  <c:v>45533</c:v>
                </c:pt>
                <c:pt idx="266">
                  <c:v>45532</c:v>
                </c:pt>
                <c:pt idx="267">
                  <c:v>45531</c:v>
                </c:pt>
                <c:pt idx="268">
                  <c:v>45530</c:v>
                </c:pt>
                <c:pt idx="269">
                  <c:v>45527</c:v>
                </c:pt>
                <c:pt idx="270">
                  <c:v>45526</c:v>
                </c:pt>
                <c:pt idx="271">
                  <c:v>45525</c:v>
                </c:pt>
                <c:pt idx="272">
                  <c:v>45524</c:v>
                </c:pt>
                <c:pt idx="273">
                  <c:v>45523</c:v>
                </c:pt>
                <c:pt idx="274">
                  <c:v>45520</c:v>
                </c:pt>
                <c:pt idx="275">
                  <c:v>45518</c:v>
                </c:pt>
                <c:pt idx="276">
                  <c:v>45517</c:v>
                </c:pt>
                <c:pt idx="277">
                  <c:v>45516</c:v>
                </c:pt>
                <c:pt idx="278">
                  <c:v>45513</c:v>
                </c:pt>
                <c:pt idx="279">
                  <c:v>45512</c:v>
                </c:pt>
                <c:pt idx="280">
                  <c:v>45511</c:v>
                </c:pt>
                <c:pt idx="281">
                  <c:v>45510</c:v>
                </c:pt>
                <c:pt idx="282">
                  <c:v>45509</c:v>
                </c:pt>
                <c:pt idx="283">
                  <c:v>45506</c:v>
                </c:pt>
                <c:pt idx="284">
                  <c:v>45505</c:v>
                </c:pt>
                <c:pt idx="285">
                  <c:v>45504</c:v>
                </c:pt>
                <c:pt idx="286">
                  <c:v>45503</c:v>
                </c:pt>
                <c:pt idx="287">
                  <c:v>45502</c:v>
                </c:pt>
                <c:pt idx="288">
                  <c:v>45499</c:v>
                </c:pt>
                <c:pt idx="289">
                  <c:v>45498</c:v>
                </c:pt>
                <c:pt idx="290">
                  <c:v>45497</c:v>
                </c:pt>
                <c:pt idx="291">
                  <c:v>45496</c:v>
                </c:pt>
                <c:pt idx="292">
                  <c:v>45495</c:v>
                </c:pt>
                <c:pt idx="293">
                  <c:v>45492</c:v>
                </c:pt>
                <c:pt idx="294">
                  <c:v>45491</c:v>
                </c:pt>
                <c:pt idx="295">
                  <c:v>45489</c:v>
                </c:pt>
                <c:pt idx="296">
                  <c:v>45488</c:v>
                </c:pt>
                <c:pt idx="297">
                  <c:v>45485</c:v>
                </c:pt>
                <c:pt idx="298">
                  <c:v>45484</c:v>
                </c:pt>
                <c:pt idx="299">
                  <c:v>45483</c:v>
                </c:pt>
                <c:pt idx="300">
                  <c:v>45482</c:v>
                </c:pt>
                <c:pt idx="301">
                  <c:v>45481</c:v>
                </c:pt>
                <c:pt idx="302">
                  <c:v>45478</c:v>
                </c:pt>
                <c:pt idx="303">
                  <c:v>45477</c:v>
                </c:pt>
                <c:pt idx="304">
                  <c:v>45476</c:v>
                </c:pt>
                <c:pt idx="305">
                  <c:v>45475</c:v>
                </c:pt>
                <c:pt idx="306">
                  <c:v>45474</c:v>
                </c:pt>
                <c:pt idx="307">
                  <c:v>45471</c:v>
                </c:pt>
                <c:pt idx="308">
                  <c:v>45470</c:v>
                </c:pt>
                <c:pt idx="309">
                  <c:v>45469</c:v>
                </c:pt>
                <c:pt idx="310">
                  <c:v>45468</c:v>
                </c:pt>
                <c:pt idx="311">
                  <c:v>45467</c:v>
                </c:pt>
                <c:pt idx="312">
                  <c:v>45464</c:v>
                </c:pt>
                <c:pt idx="313">
                  <c:v>45463</c:v>
                </c:pt>
                <c:pt idx="314">
                  <c:v>45462</c:v>
                </c:pt>
                <c:pt idx="315">
                  <c:v>45461</c:v>
                </c:pt>
                <c:pt idx="316">
                  <c:v>45457</c:v>
                </c:pt>
                <c:pt idx="317">
                  <c:v>45456</c:v>
                </c:pt>
                <c:pt idx="318">
                  <c:v>45455</c:v>
                </c:pt>
                <c:pt idx="319">
                  <c:v>45454</c:v>
                </c:pt>
                <c:pt idx="320">
                  <c:v>45453</c:v>
                </c:pt>
                <c:pt idx="321">
                  <c:v>45450</c:v>
                </c:pt>
                <c:pt idx="322">
                  <c:v>45449</c:v>
                </c:pt>
                <c:pt idx="323">
                  <c:v>45448</c:v>
                </c:pt>
                <c:pt idx="324">
                  <c:v>45447</c:v>
                </c:pt>
                <c:pt idx="325">
                  <c:v>45446</c:v>
                </c:pt>
                <c:pt idx="326">
                  <c:v>45443</c:v>
                </c:pt>
                <c:pt idx="327">
                  <c:v>45442</c:v>
                </c:pt>
                <c:pt idx="328">
                  <c:v>45441</c:v>
                </c:pt>
                <c:pt idx="329">
                  <c:v>45440</c:v>
                </c:pt>
                <c:pt idx="330">
                  <c:v>45439</c:v>
                </c:pt>
                <c:pt idx="331">
                  <c:v>45436</c:v>
                </c:pt>
                <c:pt idx="332">
                  <c:v>45435</c:v>
                </c:pt>
                <c:pt idx="333">
                  <c:v>45434</c:v>
                </c:pt>
                <c:pt idx="334">
                  <c:v>45433</c:v>
                </c:pt>
                <c:pt idx="335">
                  <c:v>45429</c:v>
                </c:pt>
                <c:pt idx="336">
                  <c:v>45428</c:v>
                </c:pt>
                <c:pt idx="337">
                  <c:v>45427</c:v>
                </c:pt>
                <c:pt idx="338">
                  <c:v>45426</c:v>
                </c:pt>
                <c:pt idx="339">
                  <c:v>45425</c:v>
                </c:pt>
                <c:pt idx="340">
                  <c:v>45422</c:v>
                </c:pt>
                <c:pt idx="341">
                  <c:v>45421</c:v>
                </c:pt>
                <c:pt idx="342">
                  <c:v>45420</c:v>
                </c:pt>
                <c:pt idx="343">
                  <c:v>45419</c:v>
                </c:pt>
                <c:pt idx="344">
                  <c:v>45418</c:v>
                </c:pt>
                <c:pt idx="345">
                  <c:v>45415</c:v>
                </c:pt>
                <c:pt idx="346">
                  <c:v>45414</c:v>
                </c:pt>
                <c:pt idx="347">
                  <c:v>45412</c:v>
                </c:pt>
                <c:pt idx="348">
                  <c:v>45411</c:v>
                </c:pt>
                <c:pt idx="349">
                  <c:v>45408</c:v>
                </c:pt>
                <c:pt idx="350">
                  <c:v>45407</c:v>
                </c:pt>
                <c:pt idx="351">
                  <c:v>45406</c:v>
                </c:pt>
                <c:pt idx="352">
                  <c:v>45405</c:v>
                </c:pt>
                <c:pt idx="353">
                  <c:v>45404</c:v>
                </c:pt>
                <c:pt idx="354">
                  <c:v>45401</c:v>
                </c:pt>
                <c:pt idx="355">
                  <c:v>45400</c:v>
                </c:pt>
                <c:pt idx="356">
                  <c:v>45398</c:v>
                </c:pt>
                <c:pt idx="357">
                  <c:v>45397</c:v>
                </c:pt>
                <c:pt idx="358">
                  <c:v>45394</c:v>
                </c:pt>
                <c:pt idx="359">
                  <c:v>45392</c:v>
                </c:pt>
                <c:pt idx="360">
                  <c:v>45391</c:v>
                </c:pt>
                <c:pt idx="361">
                  <c:v>45390</c:v>
                </c:pt>
                <c:pt idx="362">
                  <c:v>45387</c:v>
                </c:pt>
                <c:pt idx="363">
                  <c:v>45386</c:v>
                </c:pt>
                <c:pt idx="364">
                  <c:v>45385</c:v>
                </c:pt>
                <c:pt idx="365">
                  <c:v>45384</c:v>
                </c:pt>
                <c:pt idx="366">
                  <c:v>45383</c:v>
                </c:pt>
                <c:pt idx="367">
                  <c:v>45379</c:v>
                </c:pt>
                <c:pt idx="368">
                  <c:v>45378</c:v>
                </c:pt>
                <c:pt idx="369">
                  <c:v>45377</c:v>
                </c:pt>
                <c:pt idx="370">
                  <c:v>45373</c:v>
                </c:pt>
                <c:pt idx="371">
                  <c:v>45372</c:v>
                </c:pt>
                <c:pt idx="372">
                  <c:v>45371</c:v>
                </c:pt>
                <c:pt idx="373">
                  <c:v>45370</c:v>
                </c:pt>
                <c:pt idx="374">
                  <c:v>45369</c:v>
                </c:pt>
                <c:pt idx="375">
                  <c:v>45366</c:v>
                </c:pt>
                <c:pt idx="376">
                  <c:v>45365</c:v>
                </c:pt>
                <c:pt idx="377">
                  <c:v>45364</c:v>
                </c:pt>
                <c:pt idx="378">
                  <c:v>45363</c:v>
                </c:pt>
                <c:pt idx="379">
                  <c:v>45362</c:v>
                </c:pt>
                <c:pt idx="380">
                  <c:v>45358</c:v>
                </c:pt>
                <c:pt idx="381">
                  <c:v>45357</c:v>
                </c:pt>
                <c:pt idx="382">
                  <c:v>45356</c:v>
                </c:pt>
                <c:pt idx="383">
                  <c:v>45355</c:v>
                </c:pt>
                <c:pt idx="384">
                  <c:v>45352</c:v>
                </c:pt>
                <c:pt idx="385">
                  <c:v>45351</c:v>
                </c:pt>
                <c:pt idx="386">
                  <c:v>45350</c:v>
                </c:pt>
                <c:pt idx="387">
                  <c:v>45349</c:v>
                </c:pt>
                <c:pt idx="388">
                  <c:v>45348</c:v>
                </c:pt>
                <c:pt idx="389">
                  <c:v>45345</c:v>
                </c:pt>
                <c:pt idx="390">
                  <c:v>45344</c:v>
                </c:pt>
                <c:pt idx="391">
                  <c:v>45343</c:v>
                </c:pt>
                <c:pt idx="392">
                  <c:v>45342</c:v>
                </c:pt>
                <c:pt idx="393">
                  <c:v>45341</c:v>
                </c:pt>
                <c:pt idx="394">
                  <c:v>45338</c:v>
                </c:pt>
                <c:pt idx="395">
                  <c:v>45337</c:v>
                </c:pt>
                <c:pt idx="396">
                  <c:v>45336</c:v>
                </c:pt>
                <c:pt idx="397">
                  <c:v>45335</c:v>
                </c:pt>
                <c:pt idx="398">
                  <c:v>45334</c:v>
                </c:pt>
                <c:pt idx="399">
                  <c:v>45331</c:v>
                </c:pt>
                <c:pt idx="400">
                  <c:v>45330</c:v>
                </c:pt>
                <c:pt idx="401">
                  <c:v>45329</c:v>
                </c:pt>
                <c:pt idx="402">
                  <c:v>45328</c:v>
                </c:pt>
                <c:pt idx="403">
                  <c:v>45327</c:v>
                </c:pt>
                <c:pt idx="404">
                  <c:v>45324</c:v>
                </c:pt>
                <c:pt idx="405">
                  <c:v>45323</c:v>
                </c:pt>
                <c:pt idx="406">
                  <c:v>45322</c:v>
                </c:pt>
                <c:pt idx="407">
                  <c:v>45321</c:v>
                </c:pt>
                <c:pt idx="408">
                  <c:v>45320</c:v>
                </c:pt>
                <c:pt idx="409">
                  <c:v>45316</c:v>
                </c:pt>
                <c:pt idx="410">
                  <c:v>45315</c:v>
                </c:pt>
                <c:pt idx="411">
                  <c:v>45314</c:v>
                </c:pt>
                <c:pt idx="412">
                  <c:v>45310</c:v>
                </c:pt>
                <c:pt idx="413">
                  <c:v>45309</c:v>
                </c:pt>
                <c:pt idx="414">
                  <c:v>45308</c:v>
                </c:pt>
                <c:pt idx="415">
                  <c:v>45307</c:v>
                </c:pt>
                <c:pt idx="416">
                  <c:v>45306</c:v>
                </c:pt>
                <c:pt idx="417">
                  <c:v>45303</c:v>
                </c:pt>
                <c:pt idx="418">
                  <c:v>45302</c:v>
                </c:pt>
                <c:pt idx="419">
                  <c:v>45301</c:v>
                </c:pt>
                <c:pt idx="420">
                  <c:v>45300</c:v>
                </c:pt>
                <c:pt idx="421">
                  <c:v>45299</c:v>
                </c:pt>
                <c:pt idx="422">
                  <c:v>45296</c:v>
                </c:pt>
                <c:pt idx="423">
                  <c:v>45295</c:v>
                </c:pt>
                <c:pt idx="424">
                  <c:v>45294</c:v>
                </c:pt>
                <c:pt idx="425">
                  <c:v>45293</c:v>
                </c:pt>
                <c:pt idx="426">
                  <c:v>45292</c:v>
                </c:pt>
                <c:pt idx="427">
                  <c:v>45289</c:v>
                </c:pt>
                <c:pt idx="428">
                  <c:v>45288</c:v>
                </c:pt>
                <c:pt idx="429">
                  <c:v>45287</c:v>
                </c:pt>
                <c:pt idx="430">
                  <c:v>45286</c:v>
                </c:pt>
                <c:pt idx="431">
                  <c:v>45282</c:v>
                </c:pt>
                <c:pt idx="432">
                  <c:v>45281</c:v>
                </c:pt>
                <c:pt idx="433">
                  <c:v>45280</c:v>
                </c:pt>
                <c:pt idx="434">
                  <c:v>45279</c:v>
                </c:pt>
                <c:pt idx="435">
                  <c:v>45278</c:v>
                </c:pt>
                <c:pt idx="436">
                  <c:v>45275</c:v>
                </c:pt>
                <c:pt idx="437">
                  <c:v>45274</c:v>
                </c:pt>
                <c:pt idx="438">
                  <c:v>45273</c:v>
                </c:pt>
                <c:pt idx="439">
                  <c:v>45272</c:v>
                </c:pt>
                <c:pt idx="440">
                  <c:v>45271</c:v>
                </c:pt>
                <c:pt idx="441">
                  <c:v>45268</c:v>
                </c:pt>
                <c:pt idx="442">
                  <c:v>45267</c:v>
                </c:pt>
                <c:pt idx="443">
                  <c:v>45266</c:v>
                </c:pt>
                <c:pt idx="444">
                  <c:v>45265</c:v>
                </c:pt>
                <c:pt idx="445">
                  <c:v>45264</c:v>
                </c:pt>
                <c:pt idx="446">
                  <c:v>45261</c:v>
                </c:pt>
                <c:pt idx="447">
                  <c:v>45260</c:v>
                </c:pt>
                <c:pt idx="448">
                  <c:v>45259</c:v>
                </c:pt>
                <c:pt idx="449">
                  <c:v>45258</c:v>
                </c:pt>
                <c:pt idx="450">
                  <c:v>45254</c:v>
                </c:pt>
                <c:pt idx="451">
                  <c:v>45253</c:v>
                </c:pt>
                <c:pt idx="452">
                  <c:v>45252</c:v>
                </c:pt>
                <c:pt idx="453">
                  <c:v>45251</c:v>
                </c:pt>
                <c:pt idx="454">
                  <c:v>45250</c:v>
                </c:pt>
                <c:pt idx="455">
                  <c:v>45247</c:v>
                </c:pt>
                <c:pt idx="456">
                  <c:v>45246</c:v>
                </c:pt>
                <c:pt idx="457">
                  <c:v>45245</c:v>
                </c:pt>
                <c:pt idx="458">
                  <c:v>45243</c:v>
                </c:pt>
                <c:pt idx="459">
                  <c:v>45240</c:v>
                </c:pt>
                <c:pt idx="460">
                  <c:v>45239</c:v>
                </c:pt>
                <c:pt idx="461">
                  <c:v>45238</c:v>
                </c:pt>
                <c:pt idx="462">
                  <c:v>45237</c:v>
                </c:pt>
                <c:pt idx="463">
                  <c:v>45236</c:v>
                </c:pt>
                <c:pt idx="464">
                  <c:v>45233</c:v>
                </c:pt>
                <c:pt idx="465">
                  <c:v>45232</c:v>
                </c:pt>
                <c:pt idx="466">
                  <c:v>45231</c:v>
                </c:pt>
                <c:pt idx="467">
                  <c:v>45230</c:v>
                </c:pt>
                <c:pt idx="468">
                  <c:v>45229</c:v>
                </c:pt>
                <c:pt idx="469">
                  <c:v>45226</c:v>
                </c:pt>
                <c:pt idx="470">
                  <c:v>45225</c:v>
                </c:pt>
                <c:pt idx="471">
                  <c:v>45224</c:v>
                </c:pt>
                <c:pt idx="472">
                  <c:v>45222</c:v>
                </c:pt>
                <c:pt idx="473">
                  <c:v>45219</c:v>
                </c:pt>
                <c:pt idx="474">
                  <c:v>45218</c:v>
                </c:pt>
                <c:pt idx="475">
                  <c:v>45217</c:v>
                </c:pt>
                <c:pt idx="476">
                  <c:v>45216</c:v>
                </c:pt>
                <c:pt idx="477">
                  <c:v>45215</c:v>
                </c:pt>
                <c:pt idx="478">
                  <c:v>45212</c:v>
                </c:pt>
                <c:pt idx="479">
                  <c:v>45211</c:v>
                </c:pt>
                <c:pt idx="480">
                  <c:v>45210</c:v>
                </c:pt>
                <c:pt idx="481">
                  <c:v>45209</c:v>
                </c:pt>
                <c:pt idx="482">
                  <c:v>45208</c:v>
                </c:pt>
                <c:pt idx="483">
                  <c:v>45205</c:v>
                </c:pt>
                <c:pt idx="484">
                  <c:v>45204</c:v>
                </c:pt>
                <c:pt idx="485">
                  <c:v>45203</c:v>
                </c:pt>
                <c:pt idx="486">
                  <c:v>45202</c:v>
                </c:pt>
                <c:pt idx="487">
                  <c:v>45198</c:v>
                </c:pt>
                <c:pt idx="488">
                  <c:v>45197</c:v>
                </c:pt>
                <c:pt idx="489">
                  <c:v>45196</c:v>
                </c:pt>
                <c:pt idx="490">
                  <c:v>45195</c:v>
                </c:pt>
                <c:pt idx="491">
                  <c:v>45194</c:v>
                </c:pt>
                <c:pt idx="492">
                  <c:v>45191</c:v>
                </c:pt>
                <c:pt idx="493">
                  <c:v>45190</c:v>
                </c:pt>
                <c:pt idx="494">
                  <c:v>45189</c:v>
                </c:pt>
                <c:pt idx="495">
                  <c:v>45187</c:v>
                </c:pt>
                <c:pt idx="496">
                  <c:v>45184</c:v>
                </c:pt>
                <c:pt idx="497">
                  <c:v>45183</c:v>
                </c:pt>
                <c:pt idx="498">
                  <c:v>45182</c:v>
                </c:pt>
                <c:pt idx="499">
                  <c:v>45181</c:v>
                </c:pt>
                <c:pt idx="500">
                  <c:v>45180</c:v>
                </c:pt>
                <c:pt idx="501">
                  <c:v>45177</c:v>
                </c:pt>
                <c:pt idx="502">
                  <c:v>45176</c:v>
                </c:pt>
                <c:pt idx="503">
                  <c:v>45175</c:v>
                </c:pt>
                <c:pt idx="504">
                  <c:v>45174</c:v>
                </c:pt>
                <c:pt idx="505">
                  <c:v>45173</c:v>
                </c:pt>
                <c:pt idx="506">
                  <c:v>45170</c:v>
                </c:pt>
                <c:pt idx="507">
                  <c:v>45169</c:v>
                </c:pt>
                <c:pt idx="508">
                  <c:v>45168</c:v>
                </c:pt>
                <c:pt idx="509">
                  <c:v>45167</c:v>
                </c:pt>
                <c:pt idx="510">
                  <c:v>45166</c:v>
                </c:pt>
                <c:pt idx="511">
                  <c:v>45163</c:v>
                </c:pt>
                <c:pt idx="512">
                  <c:v>45162</c:v>
                </c:pt>
                <c:pt idx="513">
                  <c:v>45161</c:v>
                </c:pt>
                <c:pt idx="514">
                  <c:v>45160</c:v>
                </c:pt>
                <c:pt idx="515">
                  <c:v>45159</c:v>
                </c:pt>
                <c:pt idx="516">
                  <c:v>45156</c:v>
                </c:pt>
                <c:pt idx="517">
                  <c:v>45155</c:v>
                </c:pt>
                <c:pt idx="518">
                  <c:v>45154</c:v>
                </c:pt>
                <c:pt idx="519">
                  <c:v>45152</c:v>
                </c:pt>
                <c:pt idx="520">
                  <c:v>45149</c:v>
                </c:pt>
                <c:pt idx="521">
                  <c:v>45148</c:v>
                </c:pt>
                <c:pt idx="522">
                  <c:v>45147</c:v>
                </c:pt>
                <c:pt idx="523">
                  <c:v>45146</c:v>
                </c:pt>
                <c:pt idx="524">
                  <c:v>45145</c:v>
                </c:pt>
                <c:pt idx="525">
                  <c:v>45142</c:v>
                </c:pt>
                <c:pt idx="526">
                  <c:v>45141</c:v>
                </c:pt>
                <c:pt idx="527">
                  <c:v>45140</c:v>
                </c:pt>
                <c:pt idx="528">
                  <c:v>45139</c:v>
                </c:pt>
                <c:pt idx="529">
                  <c:v>45138</c:v>
                </c:pt>
                <c:pt idx="530">
                  <c:v>45135</c:v>
                </c:pt>
                <c:pt idx="531">
                  <c:v>45134</c:v>
                </c:pt>
                <c:pt idx="532">
                  <c:v>45133</c:v>
                </c:pt>
                <c:pt idx="533">
                  <c:v>45132</c:v>
                </c:pt>
                <c:pt idx="534">
                  <c:v>45131</c:v>
                </c:pt>
                <c:pt idx="535">
                  <c:v>45128</c:v>
                </c:pt>
                <c:pt idx="536">
                  <c:v>45127</c:v>
                </c:pt>
                <c:pt idx="537">
                  <c:v>45126</c:v>
                </c:pt>
                <c:pt idx="538">
                  <c:v>45125</c:v>
                </c:pt>
                <c:pt idx="539">
                  <c:v>45124</c:v>
                </c:pt>
                <c:pt idx="540">
                  <c:v>45121</c:v>
                </c:pt>
                <c:pt idx="541">
                  <c:v>45120</c:v>
                </c:pt>
                <c:pt idx="542">
                  <c:v>45119</c:v>
                </c:pt>
                <c:pt idx="543">
                  <c:v>45118</c:v>
                </c:pt>
                <c:pt idx="544">
                  <c:v>45117</c:v>
                </c:pt>
                <c:pt idx="545">
                  <c:v>45114</c:v>
                </c:pt>
                <c:pt idx="546">
                  <c:v>45113</c:v>
                </c:pt>
                <c:pt idx="547">
                  <c:v>45112</c:v>
                </c:pt>
                <c:pt idx="548">
                  <c:v>45111</c:v>
                </c:pt>
                <c:pt idx="549">
                  <c:v>45110</c:v>
                </c:pt>
                <c:pt idx="550">
                  <c:v>45107</c:v>
                </c:pt>
                <c:pt idx="551">
                  <c:v>45105</c:v>
                </c:pt>
                <c:pt idx="552">
                  <c:v>45104</c:v>
                </c:pt>
                <c:pt idx="553">
                  <c:v>45103</c:v>
                </c:pt>
                <c:pt idx="554">
                  <c:v>45100</c:v>
                </c:pt>
                <c:pt idx="555">
                  <c:v>45099</c:v>
                </c:pt>
                <c:pt idx="556">
                  <c:v>45098</c:v>
                </c:pt>
                <c:pt idx="557">
                  <c:v>45097</c:v>
                </c:pt>
                <c:pt idx="558">
                  <c:v>45096</c:v>
                </c:pt>
                <c:pt idx="559">
                  <c:v>45093</c:v>
                </c:pt>
                <c:pt idx="560">
                  <c:v>45092</c:v>
                </c:pt>
                <c:pt idx="561">
                  <c:v>45091</c:v>
                </c:pt>
                <c:pt idx="562">
                  <c:v>45090</c:v>
                </c:pt>
                <c:pt idx="563">
                  <c:v>45089</c:v>
                </c:pt>
                <c:pt idx="564">
                  <c:v>45086</c:v>
                </c:pt>
                <c:pt idx="565">
                  <c:v>45085</c:v>
                </c:pt>
                <c:pt idx="566">
                  <c:v>45084</c:v>
                </c:pt>
                <c:pt idx="567">
                  <c:v>45083</c:v>
                </c:pt>
                <c:pt idx="568">
                  <c:v>45082</c:v>
                </c:pt>
                <c:pt idx="569">
                  <c:v>45079</c:v>
                </c:pt>
                <c:pt idx="570">
                  <c:v>45078</c:v>
                </c:pt>
                <c:pt idx="571">
                  <c:v>45077</c:v>
                </c:pt>
                <c:pt idx="572">
                  <c:v>45076</c:v>
                </c:pt>
                <c:pt idx="573">
                  <c:v>45075</c:v>
                </c:pt>
                <c:pt idx="574">
                  <c:v>45072</c:v>
                </c:pt>
                <c:pt idx="575">
                  <c:v>45071</c:v>
                </c:pt>
                <c:pt idx="576">
                  <c:v>45070</c:v>
                </c:pt>
                <c:pt idx="577">
                  <c:v>45069</c:v>
                </c:pt>
                <c:pt idx="578">
                  <c:v>45068</c:v>
                </c:pt>
                <c:pt idx="579">
                  <c:v>45065</c:v>
                </c:pt>
                <c:pt idx="580">
                  <c:v>45064</c:v>
                </c:pt>
                <c:pt idx="581">
                  <c:v>45063</c:v>
                </c:pt>
                <c:pt idx="582">
                  <c:v>45062</c:v>
                </c:pt>
                <c:pt idx="583">
                  <c:v>45061</c:v>
                </c:pt>
                <c:pt idx="584">
                  <c:v>45058</c:v>
                </c:pt>
                <c:pt idx="585">
                  <c:v>45057</c:v>
                </c:pt>
                <c:pt idx="586">
                  <c:v>45056</c:v>
                </c:pt>
                <c:pt idx="587">
                  <c:v>45055</c:v>
                </c:pt>
                <c:pt idx="588">
                  <c:v>45054</c:v>
                </c:pt>
                <c:pt idx="589">
                  <c:v>45051</c:v>
                </c:pt>
                <c:pt idx="590">
                  <c:v>45050</c:v>
                </c:pt>
                <c:pt idx="591">
                  <c:v>45049</c:v>
                </c:pt>
                <c:pt idx="592">
                  <c:v>45048</c:v>
                </c:pt>
                <c:pt idx="593">
                  <c:v>45044</c:v>
                </c:pt>
                <c:pt idx="594">
                  <c:v>45043</c:v>
                </c:pt>
                <c:pt idx="595">
                  <c:v>45042</c:v>
                </c:pt>
                <c:pt idx="596">
                  <c:v>45041</c:v>
                </c:pt>
                <c:pt idx="597">
                  <c:v>45040</c:v>
                </c:pt>
                <c:pt idx="598">
                  <c:v>45037</c:v>
                </c:pt>
                <c:pt idx="599">
                  <c:v>45036</c:v>
                </c:pt>
                <c:pt idx="600">
                  <c:v>45035</c:v>
                </c:pt>
                <c:pt idx="601">
                  <c:v>45034</c:v>
                </c:pt>
                <c:pt idx="602">
                  <c:v>45033</c:v>
                </c:pt>
                <c:pt idx="603">
                  <c:v>45029</c:v>
                </c:pt>
                <c:pt idx="604">
                  <c:v>45028</c:v>
                </c:pt>
                <c:pt idx="605">
                  <c:v>45027</c:v>
                </c:pt>
                <c:pt idx="606">
                  <c:v>45026</c:v>
                </c:pt>
                <c:pt idx="607">
                  <c:v>45022</c:v>
                </c:pt>
                <c:pt idx="608">
                  <c:v>45021</c:v>
                </c:pt>
                <c:pt idx="609">
                  <c:v>45019</c:v>
                </c:pt>
                <c:pt idx="610">
                  <c:v>45016</c:v>
                </c:pt>
                <c:pt idx="611">
                  <c:v>45014</c:v>
                </c:pt>
                <c:pt idx="612">
                  <c:v>45013</c:v>
                </c:pt>
                <c:pt idx="613">
                  <c:v>45012</c:v>
                </c:pt>
                <c:pt idx="614">
                  <c:v>45009</c:v>
                </c:pt>
                <c:pt idx="615">
                  <c:v>45008</c:v>
                </c:pt>
                <c:pt idx="616">
                  <c:v>45007</c:v>
                </c:pt>
                <c:pt idx="617">
                  <c:v>45006</c:v>
                </c:pt>
                <c:pt idx="618">
                  <c:v>45005</c:v>
                </c:pt>
                <c:pt idx="619">
                  <c:v>45002</c:v>
                </c:pt>
                <c:pt idx="620">
                  <c:v>45001</c:v>
                </c:pt>
                <c:pt idx="621">
                  <c:v>45000</c:v>
                </c:pt>
                <c:pt idx="622">
                  <c:v>44999</c:v>
                </c:pt>
                <c:pt idx="623">
                  <c:v>44998</c:v>
                </c:pt>
                <c:pt idx="624">
                  <c:v>44995</c:v>
                </c:pt>
                <c:pt idx="625">
                  <c:v>44994</c:v>
                </c:pt>
                <c:pt idx="626">
                  <c:v>44993</c:v>
                </c:pt>
                <c:pt idx="627">
                  <c:v>44991</c:v>
                </c:pt>
                <c:pt idx="628">
                  <c:v>44988</c:v>
                </c:pt>
                <c:pt idx="629">
                  <c:v>44987</c:v>
                </c:pt>
                <c:pt idx="630">
                  <c:v>44986</c:v>
                </c:pt>
                <c:pt idx="631">
                  <c:v>44985</c:v>
                </c:pt>
                <c:pt idx="632">
                  <c:v>44984</c:v>
                </c:pt>
                <c:pt idx="633">
                  <c:v>44981</c:v>
                </c:pt>
                <c:pt idx="634">
                  <c:v>44980</c:v>
                </c:pt>
                <c:pt idx="635">
                  <c:v>44979</c:v>
                </c:pt>
                <c:pt idx="636">
                  <c:v>44978</c:v>
                </c:pt>
                <c:pt idx="637">
                  <c:v>44977</c:v>
                </c:pt>
                <c:pt idx="638">
                  <c:v>44974</c:v>
                </c:pt>
                <c:pt idx="639">
                  <c:v>44973</c:v>
                </c:pt>
                <c:pt idx="640">
                  <c:v>44972</c:v>
                </c:pt>
                <c:pt idx="641">
                  <c:v>44971</c:v>
                </c:pt>
                <c:pt idx="642">
                  <c:v>44970</c:v>
                </c:pt>
                <c:pt idx="643">
                  <c:v>44967</c:v>
                </c:pt>
                <c:pt idx="644">
                  <c:v>44966</c:v>
                </c:pt>
                <c:pt idx="645">
                  <c:v>44965</c:v>
                </c:pt>
                <c:pt idx="646">
                  <c:v>44964</c:v>
                </c:pt>
                <c:pt idx="647">
                  <c:v>44963</c:v>
                </c:pt>
                <c:pt idx="648">
                  <c:v>44960</c:v>
                </c:pt>
                <c:pt idx="649">
                  <c:v>44959</c:v>
                </c:pt>
                <c:pt idx="650">
                  <c:v>44958</c:v>
                </c:pt>
                <c:pt idx="651">
                  <c:v>44957</c:v>
                </c:pt>
                <c:pt idx="652">
                  <c:v>44956</c:v>
                </c:pt>
                <c:pt idx="653">
                  <c:v>44953</c:v>
                </c:pt>
                <c:pt idx="654">
                  <c:v>44951</c:v>
                </c:pt>
                <c:pt idx="655">
                  <c:v>44950</c:v>
                </c:pt>
                <c:pt idx="656">
                  <c:v>44949</c:v>
                </c:pt>
                <c:pt idx="657">
                  <c:v>44946</c:v>
                </c:pt>
                <c:pt idx="658">
                  <c:v>44945</c:v>
                </c:pt>
                <c:pt idx="659">
                  <c:v>44944</c:v>
                </c:pt>
                <c:pt idx="660">
                  <c:v>44943</c:v>
                </c:pt>
                <c:pt idx="661">
                  <c:v>44942</c:v>
                </c:pt>
                <c:pt idx="662">
                  <c:v>44939</c:v>
                </c:pt>
                <c:pt idx="663">
                  <c:v>44938</c:v>
                </c:pt>
                <c:pt idx="664">
                  <c:v>44937</c:v>
                </c:pt>
                <c:pt idx="665">
                  <c:v>44936</c:v>
                </c:pt>
                <c:pt idx="666">
                  <c:v>44935</c:v>
                </c:pt>
                <c:pt idx="667">
                  <c:v>44932</c:v>
                </c:pt>
                <c:pt idx="668">
                  <c:v>44931</c:v>
                </c:pt>
                <c:pt idx="669">
                  <c:v>44930</c:v>
                </c:pt>
                <c:pt idx="670">
                  <c:v>44929</c:v>
                </c:pt>
                <c:pt idx="671">
                  <c:v>44928</c:v>
                </c:pt>
                <c:pt idx="672">
                  <c:v>44925</c:v>
                </c:pt>
                <c:pt idx="673">
                  <c:v>44924</c:v>
                </c:pt>
                <c:pt idx="674">
                  <c:v>44923</c:v>
                </c:pt>
                <c:pt idx="675">
                  <c:v>44922</c:v>
                </c:pt>
                <c:pt idx="676">
                  <c:v>44921</c:v>
                </c:pt>
                <c:pt idx="677">
                  <c:v>44918</c:v>
                </c:pt>
                <c:pt idx="678">
                  <c:v>44917</c:v>
                </c:pt>
                <c:pt idx="679">
                  <c:v>44916</c:v>
                </c:pt>
                <c:pt idx="680">
                  <c:v>44915</c:v>
                </c:pt>
                <c:pt idx="681">
                  <c:v>44914</c:v>
                </c:pt>
                <c:pt idx="682">
                  <c:v>44911</c:v>
                </c:pt>
                <c:pt idx="683">
                  <c:v>44910</c:v>
                </c:pt>
                <c:pt idx="684">
                  <c:v>44909</c:v>
                </c:pt>
                <c:pt idx="685">
                  <c:v>44908</c:v>
                </c:pt>
                <c:pt idx="686">
                  <c:v>44907</c:v>
                </c:pt>
                <c:pt idx="687">
                  <c:v>44904</c:v>
                </c:pt>
                <c:pt idx="688">
                  <c:v>44903</c:v>
                </c:pt>
                <c:pt idx="689">
                  <c:v>44902</c:v>
                </c:pt>
                <c:pt idx="690">
                  <c:v>44901</c:v>
                </c:pt>
                <c:pt idx="691">
                  <c:v>44900</c:v>
                </c:pt>
                <c:pt idx="692">
                  <c:v>44897</c:v>
                </c:pt>
                <c:pt idx="693">
                  <c:v>44896</c:v>
                </c:pt>
                <c:pt idx="694">
                  <c:v>44895</c:v>
                </c:pt>
                <c:pt idx="695">
                  <c:v>44894</c:v>
                </c:pt>
                <c:pt idx="696">
                  <c:v>44893</c:v>
                </c:pt>
                <c:pt idx="697">
                  <c:v>44890</c:v>
                </c:pt>
                <c:pt idx="698">
                  <c:v>44889</c:v>
                </c:pt>
                <c:pt idx="699">
                  <c:v>44888</c:v>
                </c:pt>
                <c:pt idx="700">
                  <c:v>44887</c:v>
                </c:pt>
                <c:pt idx="701">
                  <c:v>44886</c:v>
                </c:pt>
                <c:pt idx="702">
                  <c:v>44883</c:v>
                </c:pt>
                <c:pt idx="703">
                  <c:v>44882</c:v>
                </c:pt>
                <c:pt idx="704">
                  <c:v>44881</c:v>
                </c:pt>
                <c:pt idx="705">
                  <c:v>44880</c:v>
                </c:pt>
                <c:pt idx="706">
                  <c:v>44879</c:v>
                </c:pt>
                <c:pt idx="707">
                  <c:v>44876</c:v>
                </c:pt>
                <c:pt idx="708">
                  <c:v>44875</c:v>
                </c:pt>
                <c:pt idx="709">
                  <c:v>44874</c:v>
                </c:pt>
                <c:pt idx="710">
                  <c:v>44872</c:v>
                </c:pt>
                <c:pt idx="711">
                  <c:v>44869</c:v>
                </c:pt>
                <c:pt idx="712">
                  <c:v>44868</c:v>
                </c:pt>
                <c:pt idx="713">
                  <c:v>44867</c:v>
                </c:pt>
                <c:pt idx="714">
                  <c:v>44866</c:v>
                </c:pt>
                <c:pt idx="715">
                  <c:v>44865</c:v>
                </c:pt>
                <c:pt idx="716">
                  <c:v>44862</c:v>
                </c:pt>
                <c:pt idx="717">
                  <c:v>44861</c:v>
                </c:pt>
                <c:pt idx="718">
                  <c:v>44859</c:v>
                </c:pt>
                <c:pt idx="719">
                  <c:v>44858</c:v>
                </c:pt>
                <c:pt idx="720">
                  <c:v>44855</c:v>
                </c:pt>
                <c:pt idx="721">
                  <c:v>44854</c:v>
                </c:pt>
                <c:pt idx="722">
                  <c:v>44853</c:v>
                </c:pt>
                <c:pt idx="723">
                  <c:v>44852</c:v>
                </c:pt>
                <c:pt idx="724">
                  <c:v>44851</c:v>
                </c:pt>
                <c:pt idx="725">
                  <c:v>44848</c:v>
                </c:pt>
                <c:pt idx="726">
                  <c:v>44847</c:v>
                </c:pt>
                <c:pt idx="727">
                  <c:v>44846</c:v>
                </c:pt>
                <c:pt idx="728">
                  <c:v>44845</c:v>
                </c:pt>
                <c:pt idx="729">
                  <c:v>44844</c:v>
                </c:pt>
                <c:pt idx="730">
                  <c:v>44841</c:v>
                </c:pt>
                <c:pt idx="731">
                  <c:v>44840</c:v>
                </c:pt>
                <c:pt idx="732">
                  <c:v>44838</c:v>
                </c:pt>
                <c:pt idx="733">
                  <c:v>44837</c:v>
                </c:pt>
                <c:pt idx="734">
                  <c:v>44834</c:v>
                </c:pt>
                <c:pt idx="735">
                  <c:v>44833</c:v>
                </c:pt>
                <c:pt idx="736">
                  <c:v>44832</c:v>
                </c:pt>
                <c:pt idx="737">
                  <c:v>44831</c:v>
                </c:pt>
                <c:pt idx="738">
                  <c:v>44830</c:v>
                </c:pt>
                <c:pt idx="739">
                  <c:v>44827</c:v>
                </c:pt>
                <c:pt idx="740">
                  <c:v>44826</c:v>
                </c:pt>
                <c:pt idx="741">
                  <c:v>44825</c:v>
                </c:pt>
                <c:pt idx="742">
                  <c:v>44824</c:v>
                </c:pt>
                <c:pt idx="743">
                  <c:v>44823</c:v>
                </c:pt>
                <c:pt idx="744">
                  <c:v>44820</c:v>
                </c:pt>
                <c:pt idx="745">
                  <c:v>44819</c:v>
                </c:pt>
                <c:pt idx="746">
                  <c:v>44818</c:v>
                </c:pt>
                <c:pt idx="747">
                  <c:v>44817</c:v>
                </c:pt>
                <c:pt idx="748">
                  <c:v>44816</c:v>
                </c:pt>
                <c:pt idx="749">
                  <c:v>44813</c:v>
                </c:pt>
                <c:pt idx="750">
                  <c:v>44812</c:v>
                </c:pt>
                <c:pt idx="751">
                  <c:v>44811</c:v>
                </c:pt>
                <c:pt idx="752">
                  <c:v>44810</c:v>
                </c:pt>
                <c:pt idx="753">
                  <c:v>44809</c:v>
                </c:pt>
                <c:pt idx="754">
                  <c:v>44806</c:v>
                </c:pt>
                <c:pt idx="755">
                  <c:v>44805</c:v>
                </c:pt>
                <c:pt idx="756">
                  <c:v>44803</c:v>
                </c:pt>
                <c:pt idx="757">
                  <c:v>44802</c:v>
                </c:pt>
                <c:pt idx="758">
                  <c:v>44799</c:v>
                </c:pt>
                <c:pt idx="759">
                  <c:v>44798</c:v>
                </c:pt>
                <c:pt idx="760">
                  <c:v>44797</c:v>
                </c:pt>
                <c:pt idx="761">
                  <c:v>44796</c:v>
                </c:pt>
                <c:pt idx="762">
                  <c:v>44795</c:v>
                </c:pt>
                <c:pt idx="763">
                  <c:v>44792</c:v>
                </c:pt>
                <c:pt idx="764">
                  <c:v>44791</c:v>
                </c:pt>
                <c:pt idx="765">
                  <c:v>44790</c:v>
                </c:pt>
                <c:pt idx="766">
                  <c:v>44789</c:v>
                </c:pt>
                <c:pt idx="767">
                  <c:v>44785</c:v>
                </c:pt>
                <c:pt idx="768">
                  <c:v>44784</c:v>
                </c:pt>
                <c:pt idx="769">
                  <c:v>44783</c:v>
                </c:pt>
                <c:pt idx="770">
                  <c:v>44781</c:v>
                </c:pt>
                <c:pt idx="771">
                  <c:v>44778</c:v>
                </c:pt>
                <c:pt idx="772">
                  <c:v>44777</c:v>
                </c:pt>
                <c:pt idx="773">
                  <c:v>44776</c:v>
                </c:pt>
                <c:pt idx="774">
                  <c:v>44775</c:v>
                </c:pt>
                <c:pt idx="775">
                  <c:v>44774</c:v>
                </c:pt>
                <c:pt idx="776">
                  <c:v>44771</c:v>
                </c:pt>
                <c:pt idx="777">
                  <c:v>44770</c:v>
                </c:pt>
                <c:pt idx="778">
                  <c:v>44769</c:v>
                </c:pt>
                <c:pt idx="779">
                  <c:v>44768</c:v>
                </c:pt>
                <c:pt idx="780">
                  <c:v>44767</c:v>
                </c:pt>
                <c:pt idx="781">
                  <c:v>44764</c:v>
                </c:pt>
                <c:pt idx="782">
                  <c:v>44763</c:v>
                </c:pt>
                <c:pt idx="783">
                  <c:v>44762</c:v>
                </c:pt>
                <c:pt idx="784">
                  <c:v>44761</c:v>
                </c:pt>
                <c:pt idx="785">
                  <c:v>44760</c:v>
                </c:pt>
                <c:pt idx="786">
                  <c:v>44757</c:v>
                </c:pt>
                <c:pt idx="787">
                  <c:v>44756</c:v>
                </c:pt>
                <c:pt idx="788">
                  <c:v>44755</c:v>
                </c:pt>
                <c:pt idx="789">
                  <c:v>44754</c:v>
                </c:pt>
                <c:pt idx="790">
                  <c:v>44753</c:v>
                </c:pt>
                <c:pt idx="791">
                  <c:v>44750</c:v>
                </c:pt>
                <c:pt idx="792">
                  <c:v>44749</c:v>
                </c:pt>
                <c:pt idx="793">
                  <c:v>44748</c:v>
                </c:pt>
                <c:pt idx="794">
                  <c:v>44747</c:v>
                </c:pt>
                <c:pt idx="795">
                  <c:v>44746</c:v>
                </c:pt>
                <c:pt idx="796">
                  <c:v>44743</c:v>
                </c:pt>
                <c:pt idx="797">
                  <c:v>44742</c:v>
                </c:pt>
                <c:pt idx="798">
                  <c:v>44741</c:v>
                </c:pt>
                <c:pt idx="799">
                  <c:v>44740</c:v>
                </c:pt>
                <c:pt idx="800">
                  <c:v>44739</c:v>
                </c:pt>
                <c:pt idx="801">
                  <c:v>44736</c:v>
                </c:pt>
                <c:pt idx="802">
                  <c:v>44735</c:v>
                </c:pt>
                <c:pt idx="803">
                  <c:v>44734</c:v>
                </c:pt>
                <c:pt idx="804">
                  <c:v>44733</c:v>
                </c:pt>
                <c:pt idx="805">
                  <c:v>44732</c:v>
                </c:pt>
                <c:pt idx="806">
                  <c:v>44729</c:v>
                </c:pt>
                <c:pt idx="807">
                  <c:v>44728</c:v>
                </c:pt>
                <c:pt idx="808">
                  <c:v>44727</c:v>
                </c:pt>
                <c:pt idx="809">
                  <c:v>44726</c:v>
                </c:pt>
                <c:pt idx="810">
                  <c:v>44725</c:v>
                </c:pt>
                <c:pt idx="811">
                  <c:v>44722</c:v>
                </c:pt>
                <c:pt idx="812">
                  <c:v>44721</c:v>
                </c:pt>
                <c:pt idx="813">
                  <c:v>44720</c:v>
                </c:pt>
                <c:pt idx="814">
                  <c:v>44719</c:v>
                </c:pt>
                <c:pt idx="815">
                  <c:v>44718</c:v>
                </c:pt>
                <c:pt idx="816">
                  <c:v>44715</c:v>
                </c:pt>
                <c:pt idx="817">
                  <c:v>44714</c:v>
                </c:pt>
                <c:pt idx="818">
                  <c:v>44713</c:v>
                </c:pt>
                <c:pt idx="819">
                  <c:v>44712</c:v>
                </c:pt>
                <c:pt idx="820">
                  <c:v>44711</c:v>
                </c:pt>
                <c:pt idx="821">
                  <c:v>44708</c:v>
                </c:pt>
                <c:pt idx="822">
                  <c:v>44707</c:v>
                </c:pt>
                <c:pt idx="823">
                  <c:v>44706</c:v>
                </c:pt>
                <c:pt idx="824">
                  <c:v>44705</c:v>
                </c:pt>
                <c:pt idx="825">
                  <c:v>44704</c:v>
                </c:pt>
                <c:pt idx="826">
                  <c:v>44701</c:v>
                </c:pt>
                <c:pt idx="827">
                  <c:v>44700</c:v>
                </c:pt>
                <c:pt idx="828">
                  <c:v>44699</c:v>
                </c:pt>
                <c:pt idx="829">
                  <c:v>44698</c:v>
                </c:pt>
                <c:pt idx="830">
                  <c:v>44697</c:v>
                </c:pt>
                <c:pt idx="831">
                  <c:v>44694</c:v>
                </c:pt>
                <c:pt idx="832">
                  <c:v>44693</c:v>
                </c:pt>
                <c:pt idx="833">
                  <c:v>44692</c:v>
                </c:pt>
                <c:pt idx="834">
                  <c:v>44691</c:v>
                </c:pt>
                <c:pt idx="835">
                  <c:v>44690</c:v>
                </c:pt>
                <c:pt idx="836">
                  <c:v>44687</c:v>
                </c:pt>
                <c:pt idx="837">
                  <c:v>44686</c:v>
                </c:pt>
                <c:pt idx="838">
                  <c:v>44685</c:v>
                </c:pt>
                <c:pt idx="839">
                  <c:v>44683</c:v>
                </c:pt>
                <c:pt idx="840">
                  <c:v>44680</c:v>
                </c:pt>
                <c:pt idx="841">
                  <c:v>44679</c:v>
                </c:pt>
                <c:pt idx="842">
                  <c:v>44678</c:v>
                </c:pt>
                <c:pt idx="843">
                  <c:v>44677</c:v>
                </c:pt>
                <c:pt idx="844">
                  <c:v>44676</c:v>
                </c:pt>
                <c:pt idx="845">
                  <c:v>44673</c:v>
                </c:pt>
                <c:pt idx="846">
                  <c:v>44672</c:v>
                </c:pt>
                <c:pt idx="847">
                  <c:v>44671</c:v>
                </c:pt>
                <c:pt idx="848">
                  <c:v>44670</c:v>
                </c:pt>
                <c:pt idx="849">
                  <c:v>44669</c:v>
                </c:pt>
                <c:pt idx="850">
                  <c:v>44664</c:v>
                </c:pt>
                <c:pt idx="851">
                  <c:v>44663</c:v>
                </c:pt>
                <c:pt idx="852">
                  <c:v>44662</c:v>
                </c:pt>
                <c:pt idx="853">
                  <c:v>44659</c:v>
                </c:pt>
                <c:pt idx="854">
                  <c:v>44658</c:v>
                </c:pt>
                <c:pt idx="855">
                  <c:v>44657</c:v>
                </c:pt>
                <c:pt idx="856">
                  <c:v>44656</c:v>
                </c:pt>
                <c:pt idx="857">
                  <c:v>44655</c:v>
                </c:pt>
                <c:pt idx="858">
                  <c:v>44652</c:v>
                </c:pt>
                <c:pt idx="859">
                  <c:v>44651</c:v>
                </c:pt>
                <c:pt idx="860">
                  <c:v>44650</c:v>
                </c:pt>
                <c:pt idx="861">
                  <c:v>44649</c:v>
                </c:pt>
                <c:pt idx="862">
                  <c:v>44648</c:v>
                </c:pt>
                <c:pt idx="863">
                  <c:v>44645</c:v>
                </c:pt>
                <c:pt idx="864">
                  <c:v>44644</c:v>
                </c:pt>
                <c:pt idx="865">
                  <c:v>44643</c:v>
                </c:pt>
                <c:pt idx="866">
                  <c:v>44642</c:v>
                </c:pt>
                <c:pt idx="867">
                  <c:v>44641</c:v>
                </c:pt>
                <c:pt idx="868">
                  <c:v>44637</c:v>
                </c:pt>
                <c:pt idx="869">
                  <c:v>44636</c:v>
                </c:pt>
                <c:pt idx="870">
                  <c:v>44635</c:v>
                </c:pt>
                <c:pt idx="871">
                  <c:v>44634</c:v>
                </c:pt>
                <c:pt idx="872">
                  <c:v>44631</c:v>
                </c:pt>
                <c:pt idx="873">
                  <c:v>44630</c:v>
                </c:pt>
                <c:pt idx="874">
                  <c:v>44629</c:v>
                </c:pt>
                <c:pt idx="875">
                  <c:v>44628</c:v>
                </c:pt>
                <c:pt idx="876">
                  <c:v>44627</c:v>
                </c:pt>
                <c:pt idx="877">
                  <c:v>44624</c:v>
                </c:pt>
                <c:pt idx="878">
                  <c:v>44623</c:v>
                </c:pt>
                <c:pt idx="879">
                  <c:v>44622</c:v>
                </c:pt>
                <c:pt idx="880">
                  <c:v>44620</c:v>
                </c:pt>
                <c:pt idx="881">
                  <c:v>44617</c:v>
                </c:pt>
                <c:pt idx="882">
                  <c:v>44616</c:v>
                </c:pt>
                <c:pt idx="883">
                  <c:v>44615</c:v>
                </c:pt>
                <c:pt idx="884">
                  <c:v>44614</c:v>
                </c:pt>
                <c:pt idx="885">
                  <c:v>44613</c:v>
                </c:pt>
                <c:pt idx="886">
                  <c:v>44610</c:v>
                </c:pt>
                <c:pt idx="887">
                  <c:v>44609</c:v>
                </c:pt>
                <c:pt idx="888">
                  <c:v>44608</c:v>
                </c:pt>
                <c:pt idx="889">
                  <c:v>44607</c:v>
                </c:pt>
                <c:pt idx="890">
                  <c:v>44606</c:v>
                </c:pt>
                <c:pt idx="891">
                  <c:v>44603</c:v>
                </c:pt>
                <c:pt idx="892">
                  <c:v>44602</c:v>
                </c:pt>
                <c:pt idx="893">
                  <c:v>44601</c:v>
                </c:pt>
                <c:pt idx="894">
                  <c:v>44600</c:v>
                </c:pt>
                <c:pt idx="895">
                  <c:v>44599</c:v>
                </c:pt>
                <c:pt idx="896">
                  <c:v>44596</c:v>
                </c:pt>
                <c:pt idx="897">
                  <c:v>44595</c:v>
                </c:pt>
                <c:pt idx="898">
                  <c:v>44594</c:v>
                </c:pt>
                <c:pt idx="899">
                  <c:v>44593</c:v>
                </c:pt>
                <c:pt idx="900">
                  <c:v>44592</c:v>
                </c:pt>
                <c:pt idx="901">
                  <c:v>44589</c:v>
                </c:pt>
                <c:pt idx="902">
                  <c:v>44588</c:v>
                </c:pt>
                <c:pt idx="903">
                  <c:v>44586</c:v>
                </c:pt>
                <c:pt idx="904">
                  <c:v>44585</c:v>
                </c:pt>
                <c:pt idx="905">
                  <c:v>44582</c:v>
                </c:pt>
                <c:pt idx="906">
                  <c:v>44581</c:v>
                </c:pt>
                <c:pt idx="907">
                  <c:v>44580</c:v>
                </c:pt>
                <c:pt idx="908">
                  <c:v>44579</c:v>
                </c:pt>
                <c:pt idx="909">
                  <c:v>44578</c:v>
                </c:pt>
                <c:pt idx="910">
                  <c:v>44575</c:v>
                </c:pt>
                <c:pt idx="911">
                  <c:v>44574</c:v>
                </c:pt>
                <c:pt idx="912">
                  <c:v>44573</c:v>
                </c:pt>
                <c:pt idx="913">
                  <c:v>44572</c:v>
                </c:pt>
                <c:pt idx="914">
                  <c:v>44571</c:v>
                </c:pt>
                <c:pt idx="915">
                  <c:v>44568</c:v>
                </c:pt>
                <c:pt idx="916">
                  <c:v>44567</c:v>
                </c:pt>
                <c:pt idx="917">
                  <c:v>44566</c:v>
                </c:pt>
                <c:pt idx="918">
                  <c:v>44565</c:v>
                </c:pt>
                <c:pt idx="919">
                  <c:v>44564</c:v>
                </c:pt>
                <c:pt idx="920">
                  <c:v>44561</c:v>
                </c:pt>
                <c:pt idx="921">
                  <c:v>44560</c:v>
                </c:pt>
                <c:pt idx="922">
                  <c:v>44559</c:v>
                </c:pt>
                <c:pt idx="923">
                  <c:v>44558</c:v>
                </c:pt>
                <c:pt idx="924">
                  <c:v>44557</c:v>
                </c:pt>
                <c:pt idx="925">
                  <c:v>44554</c:v>
                </c:pt>
                <c:pt idx="926">
                  <c:v>44553</c:v>
                </c:pt>
                <c:pt idx="927">
                  <c:v>44552</c:v>
                </c:pt>
                <c:pt idx="928">
                  <c:v>44551</c:v>
                </c:pt>
                <c:pt idx="929">
                  <c:v>44550</c:v>
                </c:pt>
                <c:pt idx="930">
                  <c:v>44547</c:v>
                </c:pt>
                <c:pt idx="931">
                  <c:v>44546</c:v>
                </c:pt>
                <c:pt idx="932">
                  <c:v>44545</c:v>
                </c:pt>
                <c:pt idx="933">
                  <c:v>44544</c:v>
                </c:pt>
                <c:pt idx="934">
                  <c:v>44543</c:v>
                </c:pt>
                <c:pt idx="935">
                  <c:v>44540</c:v>
                </c:pt>
                <c:pt idx="936">
                  <c:v>44539</c:v>
                </c:pt>
                <c:pt idx="937">
                  <c:v>44538</c:v>
                </c:pt>
                <c:pt idx="938">
                  <c:v>44537</c:v>
                </c:pt>
                <c:pt idx="939">
                  <c:v>44536</c:v>
                </c:pt>
                <c:pt idx="940">
                  <c:v>44533</c:v>
                </c:pt>
                <c:pt idx="941">
                  <c:v>44532</c:v>
                </c:pt>
                <c:pt idx="942">
                  <c:v>44531</c:v>
                </c:pt>
                <c:pt idx="943">
                  <c:v>44530</c:v>
                </c:pt>
                <c:pt idx="944">
                  <c:v>44529</c:v>
                </c:pt>
                <c:pt idx="945">
                  <c:v>44526</c:v>
                </c:pt>
                <c:pt idx="946">
                  <c:v>44525</c:v>
                </c:pt>
                <c:pt idx="947">
                  <c:v>44524</c:v>
                </c:pt>
                <c:pt idx="948">
                  <c:v>44523</c:v>
                </c:pt>
                <c:pt idx="949">
                  <c:v>44522</c:v>
                </c:pt>
                <c:pt idx="950">
                  <c:v>44518</c:v>
                </c:pt>
                <c:pt idx="951">
                  <c:v>44517</c:v>
                </c:pt>
                <c:pt idx="952">
                  <c:v>44516</c:v>
                </c:pt>
                <c:pt idx="953">
                  <c:v>44515</c:v>
                </c:pt>
                <c:pt idx="954">
                  <c:v>44512</c:v>
                </c:pt>
                <c:pt idx="955">
                  <c:v>44511</c:v>
                </c:pt>
                <c:pt idx="956">
                  <c:v>44510</c:v>
                </c:pt>
                <c:pt idx="957">
                  <c:v>44509</c:v>
                </c:pt>
                <c:pt idx="958">
                  <c:v>44508</c:v>
                </c:pt>
                <c:pt idx="959">
                  <c:v>44504</c:v>
                </c:pt>
                <c:pt idx="960">
                  <c:v>44503</c:v>
                </c:pt>
                <c:pt idx="961">
                  <c:v>44502</c:v>
                </c:pt>
                <c:pt idx="962">
                  <c:v>44501</c:v>
                </c:pt>
                <c:pt idx="963">
                  <c:v>44498</c:v>
                </c:pt>
                <c:pt idx="964">
                  <c:v>44497</c:v>
                </c:pt>
                <c:pt idx="965">
                  <c:v>44496</c:v>
                </c:pt>
                <c:pt idx="966">
                  <c:v>44495</c:v>
                </c:pt>
                <c:pt idx="967">
                  <c:v>44494</c:v>
                </c:pt>
                <c:pt idx="968">
                  <c:v>44491</c:v>
                </c:pt>
                <c:pt idx="969">
                  <c:v>44490</c:v>
                </c:pt>
                <c:pt idx="970">
                  <c:v>44489</c:v>
                </c:pt>
                <c:pt idx="971">
                  <c:v>44488</c:v>
                </c:pt>
                <c:pt idx="972">
                  <c:v>44487</c:v>
                </c:pt>
                <c:pt idx="973">
                  <c:v>44483</c:v>
                </c:pt>
                <c:pt idx="974">
                  <c:v>44482</c:v>
                </c:pt>
                <c:pt idx="975">
                  <c:v>44481</c:v>
                </c:pt>
                <c:pt idx="976">
                  <c:v>44480</c:v>
                </c:pt>
                <c:pt idx="977">
                  <c:v>44477</c:v>
                </c:pt>
                <c:pt idx="978">
                  <c:v>44476</c:v>
                </c:pt>
                <c:pt idx="979">
                  <c:v>44475</c:v>
                </c:pt>
                <c:pt idx="980">
                  <c:v>44474</c:v>
                </c:pt>
                <c:pt idx="981">
                  <c:v>44473</c:v>
                </c:pt>
                <c:pt idx="982">
                  <c:v>44470</c:v>
                </c:pt>
                <c:pt idx="983">
                  <c:v>44469</c:v>
                </c:pt>
                <c:pt idx="984">
                  <c:v>44468</c:v>
                </c:pt>
                <c:pt idx="985">
                  <c:v>44467</c:v>
                </c:pt>
                <c:pt idx="986">
                  <c:v>44466</c:v>
                </c:pt>
                <c:pt idx="987">
                  <c:v>44463</c:v>
                </c:pt>
                <c:pt idx="988">
                  <c:v>44462</c:v>
                </c:pt>
                <c:pt idx="989">
                  <c:v>44461</c:v>
                </c:pt>
                <c:pt idx="990">
                  <c:v>44460</c:v>
                </c:pt>
                <c:pt idx="991">
                  <c:v>44459</c:v>
                </c:pt>
                <c:pt idx="992">
                  <c:v>44456</c:v>
                </c:pt>
                <c:pt idx="993">
                  <c:v>44455</c:v>
                </c:pt>
                <c:pt idx="994">
                  <c:v>44454</c:v>
                </c:pt>
                <c:pt idx="995">
                  <c:v>44453</c:v>
                </c:pt>
                <c:pt idx="996">
                  <c:v>44452</c:v>
                </c:pt>
                <c:pt idx="997">
                  <c:v>44448</c:v>
                </c:pt>
                <c:pt idx="998">
                  <c:v>44447</c:v>
                </c:pt>
                <c:pt idx="999">
                  <c:v>44446</c:v>
                </c:pt>
                <c:pt idx="1000">
                  <c:v>44445</c:v>
                </c:pt>
                <c:pt idx="1001">
                  <c:v>44442</c:v>
                </c:pt>
                <c:pt idx="1002">
                  <c:v>44441</c:v>
                </c:pt>
                <c:pt idx="1003">
                  <c:v>44440</c:v>
                </c:pt>
                <c:pt idx="1004">
                  <c:v>44439</c:v>
                </c:pt>
                <c:pt idx="1005">
                  <c:v>44438</c:v>
                </c:pt>
                <c:pt idx="1006">
                  <c:v>44435</c:v>
                </c:pt>
                <c:pt idx="1007">
                  <c:v>44434</c:v>
                </c:pt>
                <c:pt idx="1008">
                  <c:v>44433</c:v>
                </c:pt>
                <c:pt idx="1009">
                  <c:v>44432</c:v>
                </c:pt>
                <c:pt idx="1010">
                  <c:v>44431</c:v>
                </c:pt>
                <c:pt idx="1011">
                  <c:v>44428</c:v>
                </c:pt>
                <c:pt idx="1012">
                  <c:v>44426</c:v>
                </c:pt>
                <c:pt idx="1013">
                  <c:v>44425</c:v>
                </c:pt>
                <c:pt idx="1014">
                  <c:v>44424</c:v>
                </c:pt>
                <c:pt idx="1015">
                  <c:v>44421</c:v>
                </c:pt>
                <c:pt idx="1016">
                  <c:v>44420</c:v>
                </c:pt>
                <c:pt idx="1017">
                  <c:v>44419</c:v>
                </c:pt>
                <c:pt idx="1018">
                  <c:v>44418</c:v>
                </c:pt>
                <c:pt idx="1019">
                  <c:v>44417</c:v>
                </c:pt>
                <c:pt idx="1020">
                  <c:v>44414</c:v>
                </c:pt>
                <c:pt idx="1021">
                  <c:v>44413</c:v>
                </c:pt>
                <c:pt idx="1022">
                  <c:v>44412</c:v>
                </c:pt>
                <c:pt idx="1023">
                  <c:v>44411</c:v>
                </c:pt>
                <c:pt idx="1024">
                  <c:v>44410</c:v>
                </c:pt>
                <c:pt idx="1025">
                  <c:v>44407</c:v>
                </c:pt>
                <c:pt idx="1026">
                  <c:v>44406</c:v>
                </c:pt>
                <c:pt idx="1027">
                  <c:v>44405</c:v>
                </c:pt>
                <c:pt idx="1028">
                  <c:v>44404</c:v>
                </c:pt>
                <c:pt idx="1029">
                  <c:v>44403</c:v>
                </c:pt>
                <c:pt idx="1030">
                  <c:v>44400</c:v>
                </c:pt>
                <c:pt idx="1031">
                  <c:v>44399</c:v>
                </c:pt>
                <c:pt idx="1032">
                  <c:v>44397</c:v>
                </c:pt>
                <c:pt idx="1033">
                  <c:v>44396</c:v>
                </c:pt>
                <c:pt idx="1034">
                  <c:v>44393</c:v>
                </c:pt>
                <c:pt idx="1035">
                  <c:v>44392</c:v>
                </c:pt>
                <c:pt idx="1036">
                  <c:v>44391</c:v>
                </c:pt>
                <c:pt idx="1037">
                  <c:v>44390</c:v>
                </c:pt>
                <c:pt idx="1038">
                  <c:v>44389</c:v>
                </c:pt>
                <c:pt idx="1039">
                  <c:v>44386</c:v>
                </c:pt>
                <c:pt idx="1040">
                  <c:v>44385</c:v>
                </c:pt>
                <c:pt idx="1041">
                  <c:v>44384</c:v>
                </c:pt>
                <c:pt idx="1042">
                  <c:v>44383</c:v>
                </c:pt>
                <c:pt idx="1043">
                  <c:v>44382</c:v>
                </c:pt>
                <c:pt idx="1044">
                  <c:v>44379</c:v>
                </c:pt>
                <c:pt idx="1045">
                  <c:v>44378</c:v>
                </c:pt>
                <c:pt idx="1046">
                  <c:v>44377</c:v>
                </c:pt>
                <c:pt idx="1047">
                  <c:v>44376</c:v>
                </c:pt>
                <c:pt idx="1048">
                  <c:v>44375</c:v>
                </c:pt>
                <c:pt idx="1049">
                  <c:v>44372</c:v>
                </c:pt>
                <c:pt idx="1050">
                  <c:v>44371</c:v>
                </c:pt>
                <c:pt idx="1051">
                  <c:v>44370</c:v>
                </c:pt>
                <c:pt idx="1052">
                  <c:v>44369</c:v>
                </c:pt>
                <c:pt idx="1053">
                  <c:v>44368</c:v>
                </c:pt>
                <c:pt idx="1054">
                  <c:v>44365</c:v>
                </c:pt>
                <c:pt idx="1055">
                  <c:v>44364</c:v>
                </c:pt>
                <c:pt idx="1056">
                  <c:v>44363</c:v>
                </c:pt>
                <c:pt idx="1057">
                  <c:v>44362</c:v>
                </c:pt>
                <c:pt idx="1058">
                  <c:v>44361</c:v>
                </c:pt>
                <c:pt idx="1059">
                  <c:v>44358</c:v>
                </c:pt>
                <c:pt idx="1060">
                  <c:v>44357</c:v>
                </c:pt>
                <c:pt idx="1061">
                  <c:v>44356</c:v>
                </c:pt>
                <c:pt idx="1062">
                  <c:v>44355</c:v>
                </c:pt>
                <c:pt idx="1063">
                  <c:v>44354</c:v>
                </c:pt>
                <c:pt idx="1064">
                  <c:v>44351</c:v>
                </c:pt>
                <c:pt idx="1065">
                  <c:v>44350</c:v>
                </c:pt>
                <c:pt idx="1066">
                  <c:v>44349</c:v>
                </c:pt>
                <c:pt idx="1067">
                  <c:v>44348</c:v>
                </c:pt>
                <c:pt idx="1068">
                  <c:v>44347</c:v>
                </c:pt>
                <c:pt idx="1069">
                  <c:v>44344</c:v>
                </c:pt>
                <c:pt idx="1070">
                  <c:v>44343</c:v>
                </c:pt>
                <c:pt idx="1071">
                  <c:v>44342</c:v>
                </c:pt>
                <c:pt idx="1072">
                  <c:v>44341</c:v>
                </c:pt>
                <c:pt idx="1073">
                  <c:v>44340</c:v>
                </c:pt>
                <c:pt idx="1074">
                  <c:v>44337</c:v>
                </c:pt>
                <c:pt idx="1075">
                  <c:v>44336</c:v>
                </c:pt>
                <c:pt idx="1076">
                  <c:v>44335</c:v>
                </c:pt>
                <c:pt idx="1077">
                  <c:v>44334</c:v>
                </c:pt>
                <c:pt idx="1078">
                  <c:v>44333</c:v>
                </c:pt>
                <c:pt idx="1079">
                  <c:v>44330</c:v>
                </c:pt>
                <c:pt idx="1080">
                  <c:v>44328</c:v>
                </c:pt>
                <c:pt idx="1081">
                  <c:v>44327</c:v>
                </c:pt>
                <c:pt idx="1082">
                  <c:v>44326</c:v>
                </c:pt>
                <c:pt idx="1083">
                  <c:v>44323</c:v>
                </c:pt>
                <c:pt idx="1084">
                  <c:v>44322</c:v>
                </c:pt>
                <c:pt idx="1085">
                  <c:v>44321</c:v>
                </c:pt>
                <c:pt idx="1086">
                  <c:v>44320</c:v>
                </c:pt>
                <c:pt idx="1087">
                  <c:v>44319</c:v>
                </c:pt>
                <c:pt idx="1088">
                  <c:v>44316</c:v>
                </c:pt>
                <c:pt idx="1089">
                  <c:v>44315</c:v>
                </c:pt>
                <c:pt idx="1090">
                  <c:v>44314</c:v>
                </c:pt>
                <c:pt idx="1091">
                  <c:v>44313</c:v>
                </c:pt>
                <c:pt idx="1092">
                  <c:v>44312</c:v>
                </c:pt>
                <c:pt idx="1093">
                  <c:v>44309</c:v>
                </c:pt>
                <c:pt idx="1094">
                  <c:v>44308</c:v>
                </c:pt>
                <c:pt idx="1095">
                  <c:v>44306</c:v>
                </c:pt>
                <c:pt idx="1096">
                  <c:v>44305</c:v>
                </c:pt>
                <c:pt idx="1097">
                  <c:v>44302</c:v>
                </c:pt>
                <c:pt idx="1098">
                  <c:v>44301</c:v>
                </c:pt>
                <c:pt idx="1099">
                  <c:v>44299</c:v>
                </c:pt>
                <c:pt idx="1100">
                  <c:v>44298</c:v>
                </c:pt>
                <c:pt idx="1101">
                  <c:v>44295</c:v>
                </c:pt>
                <c:pt idx="1102">
                  <c:v>44294</c:v>
                </c:pt>
                <c:pt idx="1103">
                  <c:v>44293</c:v>
                </c:pt>
                <c:pt idx="1104">
                  <c:v>44292</c:v>
                </c:pt>
                <c:pt idx="1105">
                  <c:v>44291</c:v>
                </c:pt>
                <c:pt idx="1106">
                  <c:v>44287</c:v>
                </c:pt>
                <c:pt idx="1107">
                  <c:v>44286</c:v>
                </c:pt>
                <c:pt idx="1108">
                  <c:v>44285</c:v>
                </c:pt>
                <c:pt idx="1109">
                  <c:v>44281</c:v>
                </c:pt>
                <c:pt idx="1110">
                  <c:v>44280</c:v>
                </c:pt>
                <c:pt idx="1111">
                  <c:v>44279</c:v>
                </c:pt>
                <c:pt idx="1112">
                  <c:v>44278</c:v>
                </c:pt>
                <c:pt idx="1113">
                  <c:v>44277</c:v>
                </c:pt>
                <c:pt idx="1114">
                  <c:v>44274</c:v>
                </c:pt>
                <c:pt idx="1115">
                  <c:v>44273</c:v>
                </c:pt>
                <c:pt idx="1116">
                  <c:v>44272</c:v>
                </c:pt>
                <c:pt idx="1117">
                  <c:v>44271</c:v>
                </c:pt>
                <c:pt idx="1118">
                  <c:v>44270</c:v>
                </c:pt>
                <c:pt idx="1119">
                  <c:v>44267</c:v>
                </c:pt>
                <c:pt idx="1120">
                  <c:v>44265</c:v>
                </c:pt>
                <c:pt idx="1121">
                  <c:v>44264</c:v>
                </c:pt>
                <c:pt idx="1122">
                  <c:v>44263</c:v>
                </c:pt>
                <c:pt idx="1123">
                  <c:v>44260</c:v>
                </c:pt>
                <c:pt idx="1124">
                  <c:v>44259</c:v>
                </c:pt>
                <c:pt idx="1125">
                  <c:v>44258</c:v>
                </c:pt>
                <c:pt idx="1126">
                  <c:v>44257</c:v>
                </c:pt>
                <c:pt idx="1127">
                  <c:v>44256</c:v>
                </c:pt>
                <c:pt idx="1128">
                  <c:v>44253</c:v>
                </c:pt>
                <c:pt idx="1129">
                  <c:v>44252</c:v>
                </c:pt>
                <c:pt idx="1130">
                  <c:v>44251</c:v>
                </c:pt>
                <c:pt idx="1131">
                  <c:v>44250</c:v>
                </c:pt>
                <c:pt idx="1132">
                  <c:v>44249</c:v>
                </c:pt>
                <c:pt idx="1133">
                  <c:v>44246</c:v>
                </c:pt>
                <c:pt idx="1134">
                  <c:v>44245</c:v>
                </c:pt>
                <c:pt idx="1135">
                  <c:v>44244</c:v>
                </c:pt>
                <c:pt idx="1136">
                  <c:v>44243</c:v>
                </c:pt>
                <c:pt idx="1137">
                  <c:v>44242</c:v>
                </c:pt>
                <c:pt idx="1138">
                  <c:v>44239</c:v>
                </c:pt>
                <c:pt idx="1139">
                  <c:v>44238</c:v>
                </c:pt>
                <c:pt idx="1140">
                  <c:v>44237</c:v>
                </c:pt>
                <c:pt idx="1141">
                  <c:v>44236</c:v>
                </c:pt>
                <c:pt idx="1142">
                  <c:v>44235</c:v>
                </c:pt>
                <c:pt idx="1143">
                  <c:v>44232</c:v>
                </c:pt>
                <c:pt idx="1144">
                  <c:v>44231</c:v>
                </c:pt>
                <c:pt idx="1145">
                  <c:v>44230</c:v>
                </c:pt>
                <c:pt idx="1146">
                  <c:v>44229</c:v>
                </c:pt>
                <c:pt idx="1147">
                  <c:v>44228</c:v>
                </c:pt>
                <c:pt idx="1148">
                  <c:v>44225</c:v>
                </c:pt>
                <c:pt idx="1149">
                  <c:v>44224</c:v>
                </c:pt>
                <c:pt idx="1150">
                  <c:v>44223</c:v>
                </c:pt>
                <c:pt idx="1151">
                  <c:v>44221</c:v>
                </c:pt>
                <c:pt idx="1152">
                  <c:v>44218</c:v>
                </c:pt>
                <c:pt idx="1153">
                  <c:v>44217</c:v>
                </c:pt>
                <c:pt idx="1154">
                  <c:v>44216</c:v>
                </c:pt>
                <c:pt idx="1155">
                  <c:v>44215</c:v>
                </c:pt>
                <c:pt idx="1156">
                  <c:v>44214</c:v>
                </c:pt>
                <c:pt idx="1157">
                  <c:v>44211</c:v>
                </c:pt>
                <c:pt idx="1158">
                  <c:v>44210</c:v>
                </c:pt>
                <c:pt idx="1159">
                  <c:v>44209</c:v>
                </c:pt>
                <c:pt idx="1160">
                  <c:v>44208</c:v>
                </c:pt>
                <c:pt idx="1161">
                  <c:v>44207</c:v>
                </c:pt>
                <c:pt idx="1162">
                  <c:v>44204</c:v>
                </c:pt>
                <c:pt idx="1163">
                  <c:v>44203</c:v>
                </c:pt>
                <c:pt idx="1164">
                  <c:v>44202</c:v>
                </c:pt>
                <c:pt idx="1165">
                  <c:v>44201</c:v>
                </c:pt>
                <c:pt idx="1166">
                  <c:v>44200</c:v>
                </c:pt>
                <c:pt idx="1167">
                  <c:v>44197</c:v>
                </c:pt>
                <c:pt idx="1168">
                  <c:v>44196</c:v>
                </c:pt>
                <c:pt idx="1169">
                  <c:v>44195</c:v>
                </c:pt>
                <c:pt idx="1170">
                  <c:v>44194</c:v>
                </c:pt>
                <c:pt idx="1171">
                  <c:v>44193</c:v>
                </c:pt>
                <c:pt idx="1172">
                  <c:v>44189</c:v>
                </c:pt>
                <c:pt idx="1173">
                  <c:v>44188</c:v>
                </c:pt>
                <c:pt idx="1174">
                  <c:v>44187</c:v>
                </c:pt>
                <c:pt idx="1175">
                  <c:v>44186</c:v>
                </c:pt>
                <c:pt idx="1176">
                  <c:v>44183</c:v>
                </c:pt>
                <c:pt idx="1177">
                  <c:v>44182</c:v>
                </c:pt>
                <c:pt idx="1178">
                  <c:v>44181</c:v>
                </c:pt>
                <c:pt idx="1179">
                  <c:v>44180</c:v>
                </c:pt>
                <c:pt idx="1180">
                  <c:v>44179</c:v>
                </c:pt>
                <c:pt idx="1181">
                  <c:v>44176</c:v>
                </c:pt>
                <c:pt idx="1182">
                  <c:v>44175</c:v>
                </c:pt>
                <c:pt idx="1183">
                  <c:v>44174</c:v>
                </c:pt>
                <c:pt idx="1184">
                  <c:v>44173</c:v>
                </c:pt>
                <c:pt idx="1185">
                  <c:v>44172</c:v>
                </c:pt>
                <c:pt idx="1186">
                  <c:v>44169</c:v>
                </c:pt>
                <c:pt idx="1187">
                  <c:v>44168</c:v>
                </c:pt>
                <c:pt idx="1188">
                  <c:v>44167</c:v>
                </c:pt>
                <c:pt idx="1189">
                  <c:v>44166</c:v>
                </c:pt>
                <c:pt idx="1190">
                  <c:v>44162</c:v>
                </c:pt>
                <c:pt idx="1191">
                  <c:v>44161</c:v>
                </c:pt>
                <c:pt idx="1192">
                  <c:v>44160</c:v>
                </c:pt>
                <c:pt idx="1193">
                  <c:v>44159</c:v>
                </c:pt>
                <c:pt idx="1194">
                  <c:v>44158</c:v>
                </c:pt>
                <c:pt idx="1195">
                  <c:v>44155</c:v>
                </c:pt>
                <c:pt idx="1196">
                  <c:v>44154</c:v>
                </c:pt>
                <c:pt idx="1197">
                  <c:v>44153</c:v>
                </c:pt>
                <c:pt idx="1198">
                  <c:v>44152</c:v>
                </c:pt>
                <c:pt idx="1199">
                  <c:v>44149</c:v>
                </c:pt>
                <c:pt idx="1200">
                  <c:v>44148</c:v>
                </c:pt>
                <c:pt idx="1201">
                  <c:v>44147</c:v>
                </c:pt>
                <c:pt idx="1202">
                  <c:v>44146</c:v>
                </c:pt>
                <c:pt idx="1203">
                  <c:v>44145</c:v>
                </c:pt>
                <c:pt idx="1204">
                  <c:v>44144</c:v>
                </c:pt>
                <c:pt idx="1205">
                  <c:v>44141</c:v>
                </c:pt>
                <c:pt idx="1206">
                  <c:v>44140</c:v>
                </c:pt>
                <c:pt idx="1207">
                  <c:v>44139</c:v>
                </c:pt>
                <c:pt idx="1208">
                  <c:v>44138</c:v>
                </c:pt>
                <c:pt idx="1209">
                  <c:v>44137</c:v>
                </c:pt>
                <c:pt idx="1210">
                  <c:v>44134</c:v>
                </c:pt>
                <c:pt idx="1211">
                  <c:v>44133</c:v>
                </c:pt>
                <c:pt idx="1212">
                  <c:v>44132</c:v>
                </c:pt>
                <c:pt idx="1213">
                  <c:v>44131</c:v>
                </c:pt>
                <c:pt idx="1214">
                  <c:v>44130</c:v>
                </c:pt>
                <c:pt idx="1215">
                  <c:v>44127</c:v>
                </c:pt>
                <c:pt idx="1216">
                  <c:v>44126</c:v>
                </c:pt>
                <c:pt idx="1217">
                  <c:v>44125</c:v>
                </c:pt>
                <c:pt idx="1218">
                  <c:v>44124</c:v>
                </c:pt>
                <c:pt idx="1219">
                  <c:v>44123</c:v>
                </c:pt>
                <c:pt idx="1220">
                  <c:v>44120</c:v>
                </c:pt>
                <c:pt idx="1221">
                  <c:v>44119</c:v>
                </c:pt>
                <c:pt idx="1222">
                  <c:v>44118</c:v>
                </c:pt>
                <c:pt idx="1223">
                  <c:v>44117</c:v>
                </c:pt>
                <c:pt idx="1224">
                  <c:v>44116</c:v>
                </c:pt>
                <c:pt idx="1225">
                  <c:v>44113</c:v>
                </c:pt>
                <c:pt idx="1226">
                  <c:v>44112</c:v>
                </c:pt>
                <c:pt idx="1227">
                  <c:v>44111</c:v>
                </c:pt>
                <c:pt idx="1228">
                  <c:v>44110</c:v>
                </c:pt>
                <c:pt idx="1229">
                  <c:v>44109</c:v>
                </c:pt>
                <c:pt idx="1230">
                  <c:v>44105</c:v>
                </c:pt>
                <c:pt idx="1231">
                  <c:v>44104</c:v>
                </c:pt>
                <c:pt idx="1232">
                  <c:v>44103</c:v>
                </c:pt>
                <c:pt idx="1233">
                  <c:v>44102</c:v>
                </c:pt>
                <c:pt idx="1234">
                  <c:v>44099</c:v>
                </c:pt>
                <c:pt idx="1235">
                  <c:v>44098</c:v>
                </c:pt>
                <c:pt idx="1236">
                  <c:v>44097</c:v>
                </c:pt>
                <c:pt idx="1237">
                  <c:v>44096</c:v>
                </c:pt>
                <c:pt idx="1238">
                  <c:v>44095</c:v>
                </c:pt>
              </c:numCache>
            </c:numRef>
          </c:cat>
          <c:val>
            <c:numRef>
              <c:f>'Raw Share Price'!$D$3:$D$1241</c:f>
              <c:numCache>
                <c:formatCode>General</c:formatCode>
                <c:ptCount val="1239"/>
                <c:pt idx="0">
                  <c:v>12.377578</c:v>
                </c:pt>
                <c:pt idx="1">
                  <c:v>14.936356999999999</c:v>
                </c:pt>
                <c:pt idx="2">
                  <c:v>8.9307789999999994</c:v>
                </c:pt>
                <c:pt idx="3">
                  <c:v>19.505320999999999</c:v>
                </c:pt>
                <c:pt idx="4">
                  <c:v>15.647807999999999</c:v>
                </c:pt>
                <c:pt idx="5">
                  <c:v>14.113882</c:v>
                </c:pt>
                <c:pt idx="6">
                  <c:v>8.2390869999999996</c:v>
                </c:pt>
                <c:pt idx="7">
                  <c:v>5.7073309999999999</c:v>
                </c:pt>
                <c:pt idx="8">
                  <c:v>7.8033789999999996</c:v>
                </c:pt>
                <c:pt idx="9">
                  <c:v>8.2744060000000008</c:v>
                </c:pt>
                <c:pt idx="10">
                  <c:v>9.2523970000000002</c:v>
                </c:pt>
                <c:pt idx="11">
                  <c:v>8.8258960000000002</c:v>
                </c:pt>
                <c:pt idx="12">
                  <c:v>7.419022</c:v>
                </c:pt>
                <c:pt idx="13">
                  <c:v>16.000675000000001</c:v>
                </c:pt>
                <c:pt idx="14">
                  <c:v>27.274122999999999</c:v>
                </c:pt>
                <c:pt idx="15">
                  <c:v>12.936588</c:v>
                </c:pt>
                <c:pt idx="16">
                  <c:v>19.808254999999999</c:v>
                </c:pt>
                <c:pt idx="17">
                  <c:v>12.268090000000001</c:v>
                </c:pt>
                <c:pt idx="18">
                  <c:v>25.255050000000001</c:v>
                </c:pt>
                <c:pt idx="19">
                  <c:v>12.471719</c:v>
                </c:pt>
                <c:pt idx="20">
                  <c:v>0</c:v>
                </c:pt>
                <c:pt idx="21">
                  <c:v>13.715752</c:v>
                </c:pt>
                <c:pt idx="22">
                  <c:v>10.440286</c:v>
                </c:pt>
                <c:pt idx="23">
                  <c:v>13.087624</c:v>
                </c:pt>
                <c:pt idx="24">
                  <c:v>15.028966</c:v>
                </c:pt>
                <c:pt idx="25">
                  <c:v>18.188129</c:v>
                </c:pt>
                <c:pt idx="26">
                  <c:v>16.681331</c:v>
                </c:pt>
                <c:pt idx="27">
                  <c:v>30.950814000000001</c:v>
                </c:pt>
                <c:pt idx="28">
                  <c:v>9.5803609999999999</c:v>
                </c:pt>
                <c:pt idx="29">
                  <c:v>10.87491</c:v>
                </c:pt>
                <c:pt idx="30">
                  <c:v>13.635738</c:v>
                </c:pt>
                <c:pt idx="31">
                  <c:v>8.5142720000000001</c:v>
                </c:pt>
                <c:pt idx="32">
                  <c:v>9.8143609999999999</c:v>
                </c:pt>
                <c:pt idx="33">
                  <c:v>11.514878</c:v>
                </c:pt>
                <c:pt idx="34">
                  <c:v>9.0805430000000005</c:v>
                </c:pt>
                <c:pt idx="35">
                  <c:v>8.4951039999999995</c:v>
                </c:pt>
                <c:pt idx="36">
                  <c:v>18.352457999999999</c:v>
                </c:pt>
                <c:pt idx="37">
                  <c:v>14.324064999999999</c:v>
                </c:pt>
                <c:pt idx="38">
                  <c:v>19.364173999999998</c:v>
                </c:pt>
                <c:pt idx="39">
                  <c:v>10.915863</c:v>
                </c:pt>
                <c:pt idx="40">
                  <c:v>6.8117720000000004</c:v>
                </c:pt>
                <c:pt idx="41">
                  <c:v>8.1233369999999994</c:v>
                </c:pt>
                <c:pt idx="42">
                  <c:v>5.8240889999999998</c:v>
                </c:pt>
                <c:pt idx="43">
                  <c:v>9.0051570000000005</c:v>
                </c:pt>
                <c:pt idx="44">
                  <c:v>12.196187</c:v>
                </c:pt>
                <c:pt idx="45">
                  <c:v>9.8695070000000005</c:v>
                </c:pt>
                <c:pt idx="46">
                  <c:v>4.822343</c:v>
                </c:pt>
                <c:pt idx="47">
                  <c:v>6.7302559999999998</c:v>
                </c:pt>
                <c:pt idx="48">
                  <c:v>7.2407950000000003</c:v>
                </c:pt>
                <c:pt idx="49">
                  <c:v>9.7807729999999999</c:v>
                </c:pt>
                <c:pt idx="50">
                  <c:v>8.5327549999999999</c:v>
                </c:pt>
                <c:pt idx="51">
                  <c:v>6.8969889999999996</c:v>
                </c:pt>
                <c:pt idx="52">
                  <c:v>8.5788440000000001</c:v>
                </c:pt>
                <c:pt idx="53">
                  <c:v>6.2203600000000003</c:v>
                </c:pt>
                <c:pt idx="54">
                  <c:v>9.9305330000000005</c:v>
                </c:pt>
                <c:pt idx="55">
                  <c:v>6.8071919999999997</c:v>
                </c:pt>
                <c:pt idx="56">
                  <c:v>6.845218</c:v>
                </c:pt>
                <c:pt idx="57">
                  <c:v>8.2567330000000005</c:v>
                </c:pt>
                <c:pt idx="58">
                  <c:v>14.185298</c:v>
                </c:pt>
                <c:pt idx="59">
                  <c:v>15.990899000000001</c:v>
                </c:pt>
                <c:pt idx="60">
                  <c:v>13.670465</c:v>
                </c:pt>
                <c:pt idx="61">
                  <c:v>12.317124</c:v>
                </c:pt>
                <c:pt idx="62">
                  <c:v>21.409935000000001</c:v>
                </c:pt>
                <c:pt idx="63">
                  <c:v>13.703918</c:v>
                </c:pt>
                <c:pt idx="64">
                  <c:v>9.9467180000000006</c:v>
                </c:pt>
                <c:pt idx="65">
                  <c:v>16.690068</c:v>
                </c:pt>
                <c:pt idx="66">
                  <c:v>14.83989</c:v>
                </c:pt>
                <c:pt idx="67">
                  <c:v>13.203184</c:v>
                </c:pt>
                <c:pt idx="68">
                  <c:v>12.601006</c:v>
                </c:pt>
                <c:pt idx="69">
                  <c:v>8.0362150000000003</c:v>
                </c:pt>
                <c:pt idx="70">
                  <c:v>9.0284060000000004</c:v>
                </c:pt>
                <c:pt idx="71">
                  <c:v>7.0066290000000002</c:v>
                </c:pt>
                <c:pt idx="72">
                  <c:v>17.873926000000001</c:v>
                </c:pt>
                <c:pt idx="73">
                  <c:v>18.508835000000001</c:v>
                </c:pt>
                <c:pt idx="74">
                  <c:v>20.789182</c:v>
                </c:pt>
                <c:pt idx="75">
                  <c:v>13.041074999999999</c:v>
                </c:pt>
                <c:pt idx="76">
                  <c:v>10.473122999999999</c:v>
                </c:pt>
                <c:pt idx="77">
                  <c:v>8.7749880000000005</c:v>
                </c:pt>
                <c:pt idx="78">
                  <c:v>13.212522999999999</c:v>
                </c:pt>
                <c:pt idx="79">
                  <c:v>12.598933000000001</c:v>
                </c:pt>
                <c:pt idx="80">
                  <c:v>13.216486</c:v>
                </c:pt>
                <c:pt idx="81">
                  <c:v>14.973380000000001</c:v>
                </c:pt>
                <c:pt idx="82">
                  <c:v>30.656238999999999</c:v>
                </c:pt>
                <c:pt idx="83">
                  <c:v>21.478546999999999</c:v>
                </c:pt>
                <c:pt idx="84">
                  <c:v>431.85162200000002</c:v>
                </c:pt>
                <c:pt idx="85">
                  <c:v>26.986021999999998</c:v>
                </c:pt>
                <c:pt idx="86">
                  <c:v>13.107661999999999</c:v>
                </c:pt>
                <c:pt idx="87">
                  <c:v>18.536884000000001</c:v>
                </c:pt>
                <c:pt idx="88">
                  <c:v>19.451749</c:v>
                </c:pt>
                <c:pt idx="89">
                  <c:v>5.7766719999999996</c:v>
                </c:pt>
                <c:pt idx="90">
                  <c:v>9.8684139999999996</c:v>
                </c:pt>
                <c:pt idx="91">
                  <c:v>7.5438539999999996</c:v>
                </c:pt>
                <c:pt idx="92">
                  <c:v>16.402035000000001</c:v>
                </c:pt>
                <c:pt idx="93">
                  <c:v>24.26351</c:v>
                </c:pt>
                <c:pt idx="94">
                  <c:v>9.5573090000000001</c:v>
                </c:pt>
                <c:pt idx="95">
                  <c:v>14.976369</c:v>
                </c:pt>
                <c:pt idx="96">
                  <c:v>8.0318909999999999</c:v>
                </c:pt>
                <c:pt idx="97">
                  <c:v>8.2265119999999996</c:v>
                </c:pt>
                <c:pt idx="98">
                  <c:v>19.93796</c:v>
                </c:pt>
                <c:pt idx="99">
                  <c:v>9.7103610000000007</c:v>
                </c:pt>
                <c:pt idx="100">
                  <c:v>15.026567999999999</c:v>
                </c:pt>
                <c:pt idx="101">
                  <c:v>11.525304999999999</c:v>
                </c:pt>
                <c:pt idx="102">
                  <c:v>9.2633720000000004</c:v>
                </c:pt>
                <c:pt idx="103">
                  <c:v>10.026546</c:v>
                </c:pt>
                <c:pt idx="104">
                  <c:v>11.18993</c:v>
                </c:pt>
                <c:pt idx="105">
                  <c:v>6.2870949999999999</c:v>
                </c:pt>
                <c:pt idx="106">
                  <c:v>22.944376999999999</c:v>
                </c:pt>
                <c:pt idx="107">
                  <c:v>26.064088999999999</c:v>
                </c:pt>
                <c:pt idx="108">
                  <c:v>19.566317000000002</c:v>
                </c:pt>
                <c:pt idx="109">
                  <c:v>32.031936000000002</c:v>
                </c:pt>
                <c:pt idx="110">
                  <c:v>27.388235999999999</c:v>
                </c:pt>
                <c:pt idx="111">
                  <c:v>22.410216999999999</c:v>
                </c:pt>
                <c:pt idx="112">
                  <c:v>13.034594</c:v>
                </c:pt>
                <c:pt idx="113">
                  <c:v>11.685879999999999</c:v>
                </c:pt>
                <c:pt idx="114">
                  <c:v>8.9393560000000001</c:v>
                </c:pt>
                <c:pt idx="115">
                  <c:v>21.785571999999998</c:v>
                </c:pt>
                <c:pt idx="116">
                  <c:v>18.600795999999999</c:v>
                </c:pt>
                <c:pt idx="117">
                  <c:v>26.762865999999999</c:v>
                </c:pt>
                <c:pt idx="118">
                  <c:v>18.627592</c:v>
                </c:pt>
                <c:pt idx="119">
                  <c:v>7.0595660000000002</c:v>
                </c:pt>
                <c:pt idx="120">
                  <c:v>8.0013229999999993</c:v>
                </c:pt>
                <c:pt idx="121">
                  <c:v>15.206239999999999</c:v>
                </c:pt>
                <c:pt idx="122">
                  <c:v>12.981873</c:v>
                </c:pt>
                <c:pt idx="123">
                  <c:v>18.642327999999999</c:v>
                </c:pt>
                <c:pt idx="124">
                  <c:v>13.891436000000001</c:v>
                </c:pt>
                <c:pt idx="125">
                  <c:v>20.33811</c:v>
                </c:pt>
                <c:pt idx="126">
                  <c:v>14.362572</c:v>
                </c:pt>
                <c:pt idx="127">
                  <c:v>25.302035</c:v>
                </c:pt>
                <c:pt idx="128">
                  <c:v>16.994036999999999</c:v>
                </c:pt>
                <c:pt idx="129">
                  <c:v>12.830387</c:v>
                </c:pt>
                <c:pt idx="130">
                  <c:v>0</c:v>
                </c:pt>
                <c:pt idx="131">
                  <c:v>5.2578050000000003</c:v>
                </c:pt>
                <c:pt idx="132">
                  <c:v>8.1965690000000002</c:v>
                </c:pt>
                <c:pt idx="133">
                  <c:v>13.844306</c:v>
                </c:pt>
                <c:pt idx="134">
                  <c:v>11.099475</c:v>
                </c:pt>
                <c:pt idx="135">
                  <c:v>9.7850180000000009</c:v>
                </c:pt>
                <c:pt idx="136">
                  <c:v>11.180761</c:v>
                </c:pt>
                <c:pt idx="137">
                  <c:v>17.869996</c:v>
                </c:pt>
                <c:pt idx="138">
                  <c:v>15.665018</c:v>
                </c:pt>
                <c:pt idx="139">
                  <c:v>13.404774</c:v>
                </c:pt>
                <c:pt idx="140">
                  <c:v>10.702826</c:v>
                </c:pt>
                <c:pt idx="141">
                  <c:v>31.954775999999999</c:v>
                </c:pt>
                <c:pt idx="142">
                  <c:v>19.051003000000001</c:v>
                </c:pt>
                <c:pt idx="143">
                  <c:v>15.760891000000001</c:v>
                </c:pt>
                <c:pt idx="144">
                  <c:v>7.0376250000000002</c:v>
                </c:pt>
                <c:pt idx="145">
                  <c:v>8.2409859999999995</c:v>
                </c:pt>
                <c:pt idx="146">
                  <c:v>15.355585</c:v>
                </c:pt>
                <c:pt idx="147">
                  <c:v>7.0790319999999998</c:v>
                </c:pt>
                <c:pt idx="148">
                  <c:v>12.998403</c:v>
                </c:pt>
                <c:pt idx="149">
                  <c:v>11.975265</c:v>
                </c:pt>
                <c:pt idx="150">
                  <c:v>14.124236</c:v>
                </c:pt>
                <c:pt idx="151">
                  <c:v>12.989029</c:v>
                </c:pt>
                <c:pt idx="152">
                  <c:v>13.884574000000001</c:v>
                </c:pt>
                <c:pt idx="153">
                  <c:v>14.288751</c:v>
                </c:pt>
                <c:pt idx="154">
                  <c:v>12.22714</c:v>
                </c:pt>
                <c:pt idx="155">
                  <c:v>18.875982</c:v>
                </c:pt>
                <c:pt idx="156">
                  <c:v>17.469128999999999</c:v>
                </c:pt>
                <c:pt idx="157">
                  <c:v>12.836283</c:v>
                </c:pt>
                <c:pt idx="158">
                  <c:v>18.923680999999998</c:v>
                </c:pt>
                <c:pt idx="159">
                  <c:v>16.99173</c:v>
                </c:pt>
                <c:pt idx="160">
                  <c:v>30.393007000000001</c:v>
                </c:pt>
                <c:pt idx="161">
                  <c:v>13.546181000000001</c:v>
                </c:pt>
                <c:pt idx="162">
                  <c:v>22.496694999999999</c:v>
                </c:pt>
                <c:pt idx="163">
                  <c:v>15.15851</c:v>
                </c:pt>
                <c:pt idx="164">
                  <c:v>20.813071999999998</c:v>
                </c:pt>
                <c:pt idx="165">
                  <c:v>10.480202999999999</c:v>
                </c:pt>
                <c:pt idx="166">
                  <c:v>9.6653839999999995</c:v>
                </c:pt>
                <c:pt idx="167">
                  <c:v>8.8882480000000008</c:v>
                </c:pt>
                <c:pt idx="168">
                  <c:v>9.6196479999999998</c:v>
                </c:pt>
                <c:pt idx="169">
                  <c:v>15.686500000000001</c:v>
                </c:pt>
                <c:pt idx="170">
                  <c:v>8.7427709999999994</c:v>
                </c:pt>
                <c:pt idx="171">
                  <c:v>11.270061</c:v>
                </c:pt>
                <c:pt idx="172">
                  <c:v>15.77407</c:v>
                </c:pt>
                <c:pt idx="173">
                  <c:v>9.7868049999999993</c:v>
                </c:pt>
                <c:pt idx="174">
                  <c:v>18.048459000000001</c:v>
                </c:pt>
                <c:pt idx="175">
                  <c:v>17.799607000000002</c:v>
                </c:pt>
                <c:pt idx="176">
                  <c:v>9.1457289999999993</c:v>
                </c:pt>
                <c:pt idx="177">
                  <c:v>19.732648999999999</c:v>
                </c:pt>
                <c:pt idx="178">
                  <c:v>13.482926000000001</c:v>
                </c:pt>
                <c:pt idx="179">
                  <c:v>14.294779999999999</c:v>
                </c:pt>
                <c:pt idx="180">
                  <c:v>22.009958000000001</c:v>
                </c:pt>
                <c:pt idx="181">
                  <c:v>37.072991999999999</c:v>
                </c:pt>
                <c:pt idx="182">
                  <c:v>26.124980000000001</c:v>
                </c:pt>
                <c:pt idx="183">
                  <c:v>18.229127999999999</c:v>
                </c:pt>
                <c:pt idx="184">
                  <c:v>13.276195</c:v>
                </c:pt>
                <c:pt idx="185">
                  <c:v>13.074809999999999</c:v>
                </c:pt>
                <c:pt idx="186">
                  <c:v>16.279450000000001</c:v>
                </c:pt>
                <c:pt idx="187">
                  <c:v>8.8480650000000001</c:v>
                </c:pt>
                <c:pt idx="188">
                  <c:v>11.564496999999999</c:v>
                </c:pt>
                <c:pt idx="189">
                  <c:v>18.837468999999999</c:v>
                </c:pt>
                <c:pt idx="190">
                  <c:v>19.481287999999999</c:v>
                </c:pt>
                <c:pt idx="191">
                  <c:v>14.599270000000001</c:v>
                </c:pt>
                <c:pt idx="192">
                  <c:v>12.365167</c:v>
                </c:pt>
                <c:pt idx="193">
                  <c:v>19.844152000000001</c:v>
                </c:pt>
                <c:pt idx="194">
                  <c:v>9.0072639999999993</c:v>
                </c:pt>
                <c:pt idx="195">
                  <c:v>31.753858000000001</c:v>
                </c:pt>
                <c:pt idx="196">
                  <c:v>12.884401</c:v>
                </c:pt>
                <c:pt idx="197">
                  <c:v>6.7458159999999996</c:v>
                </c:pt>
                <c:pt idx="198">
                  <c:v>8.8238050000000001</c:v>
                </c:pt>
                <c:pt idx="199">
                  <c:v>11.703384</c:v>
                </c:pt>
                <c:pt idx="200">
                  <c:v>7.5514070000000002</c:v>
                </c:pt>
                <c:pt idx="201">
                  <c:v>26.415053</c:v>
                </c:pt>
                <c:pt idx="202">
                  <c:v>13.439484</c:v>
                </c:pt>
                <c:pt idx="203">
                  <c:v>22.218250999999999</c:v>
                </c:pt>
                <c:pt idx="204">
                  <c:v>5.4785979999999999</c:v>
                </c:pt>
                <c:pt idx="205">
                  <c:v>8.3466869999999993</c:v>
                </c:pt>
                <c:pt idx="206">
                  <c:v>14.412539000000001</c:v>
                </c:pt>
                <c:pt idx="207">
                  <c:v>7.0670130000000002</c:v>
                </c:pt>
                <c:pt idx="208">
                  <c:v>6.5398459999999998</c:v>
                </c:pt>
                <c:pt idx="209">
                  <c:v>13.891991000000001</c:v>
                </c:pt>
                <c:pt idx="210">
                  <c:v>19.464568</c:v>
                </c:pt>
                <c:pt idx="211">
                  <c:v>19.559847000000001</c:v>
                </c:pt>
                <c:pt idx="212">
                  <c:v>6.8573740000000001</c:v>
                </c:pt>
                <c:pt idx="213">
                  <c:v>8.1352600000000006</c:v>
                </c:pt>
                <c:pt idx="214">
                  <c:v>11.639562</c:v>
                </c:pt>
                <c:pt idx="215">
                  <c:v>11.120381</c:v>
                </c:pt>
                <c:pt idx="216">
                  <c:v>5.0419159999999996</c:v>
                </c:pt>
                <c:pt idx="217">
                  <c:v>5.4889479999999997</c:v>
                </c:pt>
                <c:pt idx="218">
                  <c:v>6.0904619999999996</c:v>
                </c:pt>
                <c:pt idx="219">
                  <c:v>8.9242799999999995</c:v>
                </c:pt>
                <c:pt idx="220">
                  <c:v>11.313985000000001</c:v>
                </c:pt>
                <c:pt idx="221">
                  <c:v>7.3278299999999996</c:v>
                </c:pt>
                <c:pt idx="222">
                  <c:v>8.4297310000000003</c:v>
                </c:pt>
                <c:pt idx="223">
                  <c:v>1.4616020000000001</c:v>
                </c:pt>
                <c:pt idx="224">
                  <c:v>7.8108740000000001</c:v>
                </c:pt>
                <c:pt idx="225">
                  <c:v>6.3938350000000002</c:v>
                </c:pt>
                <c:pt idx="226">
                  <c:v>6.8667040000000004</c:v>
                </c:pt>
                <c:pt idx="227">
                  <c:v>8.6144459999999992</c:v>
                </c:pt>
                <c:pt idx="228">
                  <c:v>30.961625000000002</c:v>
                </c:pt>
                <c:pt idx="229">
                  <c:v>13.092399</c:v>
                </c:pt>
                <c:pt idx="230">
                  <c:v>10.162570000000001</c:v>
                </c:pt>
                <c:pt idx="231">
                  <c:v>12.299288000000001</c:v>
                </c:pt>
                <c:pt idx="232">
                  <c:v>7.3952739999999997</c:v>
                </c:pt>
                <c:pt idx="233">
                  <c:v>21.778099000000001</c:v>
                </c:pt>
                <c:pt idx="234">
                  <c:v>7.3852989999999998</c:v>
                </c:pt>
                <c:pt idx="235">
                  <c:v>6.6820830000000004</c:v>
                </c:pt>
                <c:pt idx="236">
                  <c:v>8.0376619999999992</c:v>
                </c:pt>
                <c:pt idx="237">
                  <c:v>6.7121029999999999</c:v>
                </c:pt>
                <c:pt idx="238">
                  <c:v>14.394985999999999</c:v>
                </c:pt>
                <c:pt idx="239">
                  <c:v>12.799333000000001</c:v>
                </c:pt>
                <c:pt idx="240">
                  <c:v>23.952459000000001</c:v>
                </c:pt>
                <c:pt idx="241">
                  <c:v>9.5023669999999996</c:v>
                </c:pt>
                <c:pt idx="242">
                  <c:v>16.479772000000001</c:v>
                </c:pt>
                <c:pt idx="243">
                  <c:v>18.228912000000001</c:v>
                </c:pt>
                <c:pt idx="244">
                  <c:v>15.870146999999999</c:v>
                </c:pt>
                <c:pt idx="245">
                  <c:v>5.089315</c:v>
                </c:pt>
                <c:pt idx="246">
                  <c:v>10.531347</c:v>
                </c:pt>
                <c:pt idx="247">
                  <c:v>17.251961999999999</c:v>
                </c:pt>
                <c:pt idx="248">
                  <c:v>15.489991</c:v>
                </c:pt>
                <c:pt idx="249">
                  <c:v>8.4762229999999992</c:v>
                </c:pt>
                <c:pt idx="250">
                  <c:v>6.7553200000000002</c:v>
                </c:pt>
                <c:pt idx="251">
                  <c:v>7.8049179999999998</c:v>
                </c:pt>
                <c:pt idx="252">
                  <c:v>23.808194</c:v>
                </c:pt>
                <c:pt idx="253">
                  <c:v>13.925311000000001</c:v>
                </c:pt>
                <c:pt idx="254">
                  <c:v>5.4296189999999998</c:v>
                </c:pt>
                <c:pt idx="255">
                  <c:v>10.486015</c:v>
                </c:pt>
                <c:pt idx="256">
                  <c:v>7.5316039999999997</c:v>
                </c:pt>
                <c:pt idx="257">
                  <c:v>8.8251930000000005</c:v>
                </c:pt>
                <c:pt idx="258">
                  <c:v>18.377549999999999</c:v>
                </c:pt>
                <c:pt idx="259">
                  <c:v>14.922832</c:v>
                </c:pt>
                <c:pt idx="260">
                  <c:v>10.911994999999999</c:v>
                </c:pt>
                <c:pt idx="261">
                  <c:v>13.736044</c:v>
                </c:pt>
                <c:pt idx="262">
                  <c:v>13.716752</c:v>
                </c:pt>
                <c:pt idx="263">
                  <c:v>10.898887999999999</c:v>
                </c:pt>
                <c:pt idx="264">
                  <c:v>8.4149670000000008</c:v>
                </c:pt>
                <c:pt idx="265">
                  <c:v>12.018677</c:v>
                </c:pt>
                <c:pt idx="266">
                  <c:v>15.885469000000001</c:v>
                </c:pt>
                <c:pt idx="267">
                  <c:v>14.94767</c:v>
                </c:pt>
                <c:pt idx="268">
                  <c:v>18.670632000000001</c:v>
                </c:pt>
                <c:pt idx="269">
                  <c:v>7.782216</c:v>
                </c:pt>
                <c:pt idx="270">
                  <c:v>7.9541139999999997</c:v>
                </c:pt>
                <c:pt idx="271">
                  <c:v>7.825037</c:v>
                </c:pt>
                <c:pt idx="272">
                  <c:v>7.8914460000000002</c:v>
                </c:pt>
                <c:pt idx="273">
                  <c:v>8.3642900000000004</c:v>
                </c:pt>
                <c:pt idx="274">
                  <c:v>8.4748300000000008</c:v>
                </c:pt>
                <c:pt idx="275">
                  <c:v>6.6331709999999999</c:v>
                </c:pt>
                <c:pt idx="276">
                  <c:v>10.198725</c:v>
                </c:pt>
                <c:pt idx="277">
                  <c:v>13.137392</c:v>
                </c:pt>
                <c:pt idx="278">
                  <c:v>9.2535980000000002</c:v>
                </c:pt>
                <c:pt idx="279">
                  <c:v>7.7577059999999998</c:v>
                </c:pt>
                <c:pt idx="280">
                  <c:v>9.0760970000000007</c:v>
                </c:pt>
                <c:pt idx="281">
                  <c:v>9.2017930000000003</c:v>
                </c:pt>
                <c:pt idx="282">
                  <c:v>20.558133999999999</c:v>
                </c:pt>
                <c:pt idx="283">
                  <c:v>10.900585</c:v>
                </c:pt>
                <c:pt idx="284">
                  <c:v>13.722854999999999</c:v>
                </c:pt>
                <c:pt idx="285">
                  <c:v>24.094138999999998</c:v>
                </c:pt>
                <c:pt idx="286">
                  <c:v>21.320063999999999</c:v>
                </c:pt>
                <c:pt idx="287">
                  <c:v>11.665528999999999</c:v>
                </c:pt>
                <c:pt idx="288">
                  <c:v>11.538214999999999</c:v>
                </c:pt>
                <c:pt idx="289">
                  <c:v>13.375906000000001</c:v>
                </c:pt>
                <c:pt idx="290">
                  <c:v>12.496895</c:v>
                </c:pt>
                <c:pt idx="291">
                  <c:v>20.736094000000001</c:v>
                </c:pt>
                <c:pt idx="292">
                  <c:v>17.878993999999999</c:v>
                </c:pt>
                <c:pt idx="293">
                  <c:v>42.073323000000002</c:v>
                </c:pt>
                <c:pt idx="294">
                  <c:v>54.044423000000002</c:v>
                </c:pt>
                <c:pt idx="295">
                  <c:v>18.066586000000001</c:v>
                </c:pt>
                <c:pt idx="296">
                  <c:v>24.977373</c:v>
                </c:pt>
                <c:pt idx="297">
                  <c:v>21.094736999999999</c:v>
                </c:pt>
                <c:pt idx="298">
                  <c:v>12.996710999999999</c:v>
                </c:pt>
                <c:pt idx="299">
                  <c:v>16.251031999999999</c:v>
                </c:pt>
                <c:pt idx="300">
                  <c:v>18.962800000000001</c:v>
                </c:pt>
                <c:pt idx="301">
                  <c:v>18.831344999999999</c:v>
                </c:pt>
                <c:pt idx="302">
                  <c:v>11.618209999999999</c:v>
                </c:pt>
                <c:pt idx="303">
                  <c:v>26.47026</c:v>
                </c:pt>
                <c:pt idx="304">
                  <c:v>20.521107000000001</c:v>
                </c:pt>
                <c:pt idx="305">
                  <c:v>12.929586</c:v>
                </c:pt>
                <c:pt idx="306">
                  <c:v>9.1273400000000002</c:v>
                </c:pt>
                <c:pt idx="307">
                  <c:v>7.1597559999999998</c:v>
                </c:pt>
                <c:pt idx="308">
                  <c:v>10.763335</c:v>
                </c:pt>
                <c:pt idx="309">
                  <c:v>12.894747000000001</c:v>
                </c:pt>
                <c:pt idx="310">
                  <c:v>17.866326000000001</c:v>
                </c:pt>
                <c:pt idx="311">
                  <c:v>37.012588999999998</c:v>
                </c:pt>
                <c:pt idx="312">
                  <c:v>11.084804999999999</c:v>
                </c:pt>
                <c:pt idx="313">
                  <c:v>10.260448999999999</c:v>
                </c:pt>
                <c:pt idx="314">
                  <c:v>9.3624329999999993</c:v>
                </c:pt>
                <c:pt idx="315">
                  <c:v>25.205627</c:v>
                </c:pt>
                <c:pt idx="316">
                  <c:v>14.585806</c:v>
                </c:pt>
                <c:pt idx="317">
                  <c:v>10.909803</c:v>
                </c:pt>
                <c:pt idx="318">
                  <c:v>14.098178000000001</c:v>
                </c:pt>
                <c:pt idx="319">
                  <c:v>9.2178039999999992</c:v>
                </c:pt>
                <c:pt idx="320">
                  <c:v>9.2838019999999997</c:v>
                </c:pt>
                <c:pt idx="321">
                  <c:v>10.352936</c:v>
                </c:pt>
                <c:pt idx="322">
                  <c:v>12.670589</c:v>
                </c:pt>
                <c:pt idx="323">
                  <c:v>11.432392999999999</c:v>
                </c:pt>
                <c:pt idx="324">
                  <c:v>28.448041</c:v>
                </c:pt>
                <c:pt idx="325">
                  <c:v>31.119999</c:v>
                </c:pt>
                <c:pt idx="326">
                  <c:v>27.151350999999998</c:v>
                </c:pt>
                <c:pt idx="327">
                  <c:v>46.019632000000001</c:v>
                </c:pt>
                <c:pt idx="328">
                  <c:v>15.519147999999999</c:v>
                </c:pt>
                <c:pt idx="329">
                  <c:v>28.214102</c:v>
                </c:pt>
                <c:pt idx="330">
                  <c:v>20.524428</c:v>
                </c:pt>
                <c:pt idx="331">
                  <c:v>10.430363</c:v>
                </c:pt>
                <c:pt idx="332">
                  <c:v>9.3101979999999998</c:v>
                </c:pt>
                <c:pt idx="333">
                  <c:v>11.82705</c:v>
                </c:pt>
                <c:pt idx="334">
                  <c:v>12.761457</c:v>
                </c:pt>
                <c:pt idx="335">
                  <c:v>26.234369000000001</c:v>
                </c:pt>
                <c:pt idx="336">
                  <c:v>10.627594999999999</c:v>
                </c:pt>
                <c:pt idx="337">
                  <c:v>10.760726</c:v>
                </c:pt>
                <c:pt idx="338">
                  <c:v>11.453714</c:v>
                </c:pt>
                <c:pt idx="339">
                  <c:v>23.025186000000001</c:v>
                </c:pt>
                <c:pt idx="340">
                  <c:v>7.56508</c:v>
                </c:pt>
                <c:pt idx="341">
                  <c:v>11.000102999999999</c:v>
                </c:pt>
                <c:pt idx="342">
                  <c:v>7.3029590000000004</c:v>
                </c:pt>
                <c:pt idx="343">
                  <c:v>13.985963</c:v>
                </c:pt>
                <c:pt idx="344">
                  <c:v>23.412609</c:v>
                </c:pt>
                <c:pt idx="345">
                  <c:v>10.511646000000001</c:v>
                </c:pt>
                <c:pt idx="346">
                  <c:v>25.968921000000002</c:v>
                </c:pt>
                <c:pt idx="347">
                  <c:v>10.355055999999999</c:v>
                </c:pt>
                <c:pt idx="348">
                  <c:v>22.904275999999999</c:v>
                </c:pt>
                <c:pt idx="349">
                  <c:v>23.228909000000002</c:v>
                </c:pt>
                <c:pt idx="350">
                  <c:v>12.064043</c:v>
                </c:pt>
                <c:pt idx="351">
                  <c:v>11.627882</c:v>
                </c:pt>
                <c:pt idx="352">
                  <c:v>14.773975</c:v>
                </c:pt>
                <c:pt idx="353">
                  <c:v>29.211997</c:v>
                </c:pt>
                <c:pt idx="354">
                  <c:v>5.8451700000000004</c:v>
                </c:pt>
                <c:pt idx="355">
                  <c:v>12.021404</c:v>
                </c:pt>
                <c:pt idx="356">
                  <c:v>7.112139</c:v>
                </c:pt>
                <c:pt idx="357">
                  <c:v>16.582633999999999</c:v>
                </c:pt>
                <c:pt idx="358">
                  <c:v>21.312387999999999</c:v>
                </c:pt>
                <c:pt idx="359">
                  <c:v>9.9736379999999993</c:v>
                </c:pt>
                <c:pt idx="360">
                  <c:v>8.7462429999999998</c:v>
                </c:pt>
                <c:pt idx="361">
                  <c:v>18.088372</c:v>
                </c:pt>
                <c:pt idx="362">
                  <c:v>14.008124</c:v>
                </c:pt>
                <c:pt idx="363">
                  <c:v>6.7088939999999999</c:v>
                </c:pt>
                <c:pt idx="364">
                  <c:v>8.5166319999999995</c:v>
                </c:pt>
                <c:pt idx="365">
                  <c:v>16.147031999999999</c:v>
                </c:pt>
                <c:pt idx="366">
                  <c:v>18.358409999999999</c:v>
                </c:pt>
                <c:pt idx="367">
                  <c:v>12.66452</c:v>
                </c:pt>
                <c:pt idx="368">
                  <c:v>8.8536780000000004</c:v>
                </c:pt>
                <c:pt idx="369">
                  <c:v>9.3823080000000001</c:v>
                </c:pt>
                <c:pt idx="370">
                  <c:v>27.933211</c:v>
                </c:pt>
                <c:pt idx="371">
                  <c:v>12.227544999999999</c:v>
                </c:pt>
                <c:pt idx="372">
                  <c:v>10.274145000000001</c:v>
                </c:pt>
                <c:pt idx="373">
                  <c:v>38.861818</c:v>
                </c:pt>
                <c:pt idx="374">
                  <c:v>19.227982000000001</c:v>
                </c:pt>
                <c:pt idx="375">
                  <c:v>19.609321000000001</c:v>
                </c:pt>
                <c:pt idx="376">
                  <c:v>20.994562999999999</c:v>
                </c:pt>
                <c:pt idx="377">
                  <c:v>15.933704000000001</c:v>
                </c:pt>
                <c:pt idx="378">
                  <c:v>73.253754000000001</c:v>
                </c:pt>
                <c:pt idx="379">
                  <c:v>30.764728000000002</c:v>
                </c:pt>
                <c:pt idx="380">
                  <c:v>101.61242799999999</c:v>
                </c:pt>
                <c:pt idx="381">
                  <c:v>34.882638999999998</c:v>
                </c:pt>
                <c:pt idx="382">
                  <c:v>17.620080999999999</c:v>
                </c:pt>
                <c:pt idx="383">
                  <c:v>23.020544999999998</c:v>
                </c:pt>
                <c:pt idx="384">
                  <c:v>11.106854999999999</c:v>
                </c:pt>
                <c:pt idx="385">
                  <c:v>9.7335069999999995</c:v>
                </c:pt>
                <c:pt idx="386">
                  <c:v>6.8403520000000002</c:v>
                </c:pt>
                <c:pt idx="387">
                  <c:v>12.395632000000001</c:v>
                </c:pt>
                <c:pt idx="388">
                  <c:v>14.895144</c:v>
                </c:pt>
                <c:pt idx="389">
                  <c:v>8.6177679999999999</c:v>
                </c:pt>
                <c:pt idx="390">
                  <c:v>7.7837430000000003</c:v>
                </c:pt>
                <c:pt idx="391">
                  <c:v>7.982145</c:v>
                </c:pt>
                <c:pt idx="392">
                  <c:v>11.147636</c:v>
                </c:pt>
                <c:pt idx="393">
                  <c:v>18.604659000000002</c:v>
                </c:pt>
                <c:pt idx="394">
                  <c:v>19.414653000000001</c:v>
                </c:pt>
                <c:pt idx="395">
                  <c:v>14.084218</c:v>
                </c:pt>
                <c:pt idx="396">
                  <c:v>16.949793</c:v>
                </c:pt>
                <c:pt idx="397">
                  <c:v>37.518847000000001</c:v>
                </c:pt>
                <c:pt idx="398">
                  <c:v>20.383983000000001</c:v>
                </c:pt>
                <c:pt idx="399">
                  <c:v>12.150077</c:v>
                </c:pt>
                <c:pt idx="400">
                  <c:v>15.606705</c:v>
                </c:pt>
                <c:pt idx="401">
                  <c:v>10.906914</c:v>
                </c:pt>
                <c:pt idx="402">
                  <c:v>32.283965000000002</c:v>
                </c:pt>
                <c:pt idx="403">
                  <c:v>48.183881999999997</c:v>
                </c:pt>
                <c:pt idx="404">
                  <c:v>12.880824</c:v>
                </c:pt>
                <c:pt idx="405">
                  <c:v>18.764371000000001</c:v>
                </c:pt>
                <c:pt idx="406">
                  <c:v>12.041897000000001</c:v>
                </c:pt>
                <c:pt idx="407">
                  <c:v>17.156020999999999</c:v>
                </c:pt>
                <c:pt idx="408">
                  <c:v>19.165409</c:v>
                </c:pt>
                <c:pt idx="409">
                  <c:v>19.882943999999998</c:v>
                </c:pt>
                <c:pt idx="410">
                  <c:v>43.514448000000002</c:v>
                </c:pt>
                <c:pt idx="411">
                  <c:v>17.869152</c:v>
                </c:pt>
                <c:pt idx="412">
                  <c:v>19.677700000000002</c:v>
                </c:pt>
                <c:pt idx="413">
                  <c:v>21.626183000000001</c:v>
                </c:pt>
                <c:pt idx="414">
                  <c:v>8.4045129999999997</c:v>
                </c:pt>
                <c:pt idx="415">
                  <c:v>12.203322</c:v>
                </c:pt>
                <c:pt idx="416">
                  <c:v>9.1437840000000001</c:v>
                </c:pt>
                <c:pt idx="417">
                  <c:v>11.108698</c:v>
                </c:pt>
                <c:pt idx="418">
                  <c:v>12.066347</c:v>
                </c:pt>
                <c:pt idx="419">
                  <c:v>6.9021559999999997</c:v>
                </c:pt>
                <c:pt idx="420">
                  <c:v>9.3543260000000004</c:v>
                </c:pt>
                <c:pt idx="421">
                  <c:v>6.5347749999999998</c:v>
                </c:pt>
                <c:pt idx="422">
                  <c:v>5.8961230000000002</c:v>
                </c:pt>
                <c:pt idx="423">
                  <c:v>5.6967800000000004</c:v>
                </c:pt>
                <c:pt idx="424">
                  <c:v>8.0031770000000009</c:v>
                </c:pt>
                <c:pt idx="425">
                  <c:v>9.2094050000000003</c:v>
                </c:pt>
                <c:pt idx="426">
                  <c:v>11.786959</c:v>
                </c:pt>
                <c:pt idx="427">
                  <c:v>24.036011999999999</c:v>
                </c:pt>
                <c:pt idx="428">
                  <c:v>10.519771</c:v>
                </c:pt>
                <c:pt idx="429">
                  <c:v>9.3462770000000006</c:v>
                </c:pt>
                <c:pt idx="430">
                  <c:v>12.888266</c:v>
                </c:pt>
                <c:pt idx="431">
                  <c:v>20.696100999999999</c:v>
                </c:pt>
                <c:pt idx="432">
                  <c:v>7.5433830000000004</c:v>
                </c:pt>
                <c:pt idx="433">
                  <c:v>5.8713009999999999</c:v>
                </c:pt>
                <c:pt idx="434">
                  <c:v>11.026317000000001</c:v>
                </c:pt>
                <c:pt idx="435">
                  <c:v>11.154624999999999</c:v>
                </c:pt>
                <c:pt idx="436">
                  <c:v>10.367665000000001</c:v>
                </c:pt>
                <c:pt idx="437">
                  <c:v>10.268755000000001</c:v>
                </c:pt>
                <c:pt idx="438">
                  <c:v>12.027620000000001</c:v>
                </c:pt>
                <c:pt idx="439">
                  <c:v>15.789845</c:v>
                </c:pt>
                <c:pt idx="440">
                  <c:v>14.370803</c:v>
                </c:pt>
                <c:pt idx="441">
                  <c:v>11.283868</c:v>
                </c:pt>
                <c:pt idx="442">
                  <c:v>10.158101</c:v>
                </c:pt>
                <c:pt idx="443">
                  <c:v>6.5999730000000003</c:v>
                </c:pt>
                <c:pt idx="444">
                  <c:v>18.667895000000001</c:v>
                </c:pt>
                <c:pt idx="445">
                  <c:v>11.310917999999999</c:v>
                </c:pt>
                <c:pt idx="446">
                  <c:v>20.417559000000001</c:v>
                </c:pt>
                <c:pt idx="447">
                  <c:v>12.136291999999999</c:v>
                </c:pt>
                <c:pt idx="448">
                  <c:v>12.800219999999999</c:v>
                </c:pt>
                <c:pt idx="449">
                  <c:v>19.336856000000001</c:v>
                </c:pt>
                <c:pt idx="450">
                  <c:v>15.127504999999999</c:v>
                </c:pt>
                <c:pt idx="451">
                  <c:v>13.785216</c:v>
                </c:pt>
                <c:pt idx="452">
                  <c:v>8.7456910000000008</c:v>
                </c:pt>
                <c:pt idx="453">
                  <c:v>6.8218779999999999</c:v>
                </c:pt>
                <c:pt idx="454">
                  <c:v>6.366606</c:v>
                </c:pt>
                <c:pt idx="455">
                  <c:v>4.8866870000000002</c:v>
                </c:pt>
                <c:pt idx="456">
                  <c:v>5.9978100000000003</c:v>
                </c:pt>
                <c:pt idx="457">
                  <c:v>4.335388</c:v>
                </c:pt>
                <c:pt idx="458">
                  <c:v>6.655278</c:v>
                </c:pt>
                <c:pt idx="459">
                  <c:v>10.857863</c:v>
                </c:pt>
                <c:pt idx="460">
                  <c:v>7.4364280000000003</c:v>
                </c:pt>
                <c:pt idx="461">
                  <c:v>3.7447539999999999</c:v>
                </c:pt>
                <c:pt idx="462">
                  <c:v>4.079205</c:v>
                </c:pt>
                <c:pt idx="463">
                  <c:v>7.7857669999999999</c:v>
                </c:pt>
                <c:pt idx="464">
                  <c:v>6.9798489999999997</c:v>
                </c:pt>
                <c:pt idx="465">
                  <c:v>5.1240119999999996</c:v>
                </c:pt>
                <c:pt idx="466">
                  <c:v>7.3082289999999999</c:v>
                </c:pt>
                <c:pt idx="467">
                  <c:v>13.8026</c:v>
                </c:pt>
                <c:pt idx="468">
                  <c:v>8.1520309999999991</c:v>
                </c:pt>
                <c:pt idx="469">
                  <c:v>7.9902449999999998</c:v>
                </c:pt>
                <c:pt idx="470">
                  <c:v>8.6201539999999994</c:v>
                </c:pt>
                <c:pt idx="471">
                  <c:v>7.6180329999999996</c:v>
                </c:pt>
                <c:pt idx="472">
                  <c:v>13.132486999999999</c:v>
                </c:pt>
                <c:pt idx="473">
                  <c:v>18.801214000000002</c:v>
                </c:pt>
                <c:pt idx="474">
                  <c:v>10.889220999999999</c:v>
                </c:pt>
                <c:pt idx="475">
                  <c:v>7.2754709999999996</c:v>
                </c:pt>
                <c:pt idx="476">
                  <c:v>13.020371000000001</c:v>
                </c:pt>
                <c:pt idx="477">
                  <c:v>9.4654629999999997</c:v>
                </c:pt>
                <c:pt idx="478">
                  <c:v>6.8949470000000002</c:v>
                </c:pt>
                <c:pt idx="479">
                  <c:v>6.9362180000000002</c:v>
                </c:pt>
                <c:pt idx="480">
                  <c:v>4.2149580000000002</c:v>
                </c:pt>
                <c:pt idx="481">
                  <c:v>7.6324829999999997</c:v>
                </c:pt>
                <c:pt idx="482">
                  <c:v>11.774487000000001</c:v>
                </c:pt>
                <c:pt idx="483">
                  <c:v>7.6515129999999996</c:v>
                </c:pt>
                <c:pt idx="484">
                  <c:v>5.0147579999999996</c:v>
                </c:pt>
                <c:pt idx="485">
                  <c:v>5.611154</c:v>
                </c:pt>
                <c:pt idx="486">
                  <c:v>8.4185800000000004</c:v>
                </c:pt>
                <c:pt idx="487">
                  <c:v>10.030257000000001</c:v>
                </c:pt>
                <c:pt idx="488">
                  <c:v>13.396709</c:v>
                </c:pt>
                <c:pt idx="489">
                  <c:v>7.4818829999999998</c:v>
                </c:pt>
                <c:pt idx="490">
                  <c:v>8.1600579999999994</c:v>
                </c:pt>
                <c:pt idx="491">
                  <c:v>10.216735999999999</c:v>
                </c:pt>
                <c:pt idx="492">
                  <c:v>10.490786</c:v>
                </c:pt>
                <c:pt idx="493">
                  <c:v>5.327833</c:v>
                </c:pt>
                <c:pt idx="494">
                  <c:v>5.7829550000000003</c:v>
                </c:pt>
                <c:pt idx="495">
                  <c:v>7.5063089999999999</c:v>
                </c:pt>
                <c:pt idx="496">
                  <c:v>10.719469999999999</c:v>
                </c:pt>
                <c:pt idx="497">
                  <c:v>9.9596490000000006</c:v>
                </c:pt>
                <c:pt idx="498">
                  <c:v>8.1974250000000008</c:v>
                </c:pt>
                <c:pt idx="499">
                  <c:v>15.077135999999999</c:v>
                </c:pt>
                <c:pt idx="500">
                  <c:v>14.43093</c:v>
                </c:pt>
                <c:pt idx="501">
                  <c:v>11.81317</c:v>
                </c:pt>
                <c:pt idx="502">
                  <c:v>14.406440999999999</c:v>
                </c:pt>
                <c:pt idx="503">
                  <c:v>9.3205770000000001</c:v>
                </c:pt>
                <c:pt idx="504">
                  <c:v>9.9395170000000004</c:v>
                </c:pt>
                <c:pt idx="505">
                  <c:v>8.0903690000000008</c:v>
                </c:pt>
                <c:pt idx="506">
                  <c:v>12.863039000000001</c:v>
                </c:pt>
                <c:pt idx="507">
                  <c:v>8.3789149999999992</c:v>
                </c:pt>
                <c:pt idx="508">
                  <c:v>13.604608000000001</c:v>
                </c:pt>
                <c:pt idx="509">
                  <c:v>11.438624000000001</c:v>
                </c:pt>
                <c:pt idx="510">
                  <c:v>19.900312</c:v>
                </c:pt>
                <c:pt idx="511">
                  <c:v>7.3649240000000002</c:v>
                </c:pt>
                <c:pt idx="512">
                  <c:v>9.480003</c:v>
                </c:pt>
                <c:pt idx="513">
                  <c:v>6.9107500000000002</c:v>
                </c:pt>
                <c:pt idx="514">
                  <c:v>9.2709879999999991</c:v>
                </c:pt>
                <c:pt idx="515">
                  <c:v>6.0882740000000002</c:v>
                </c:pt>
                <c:pt idx="516">
                  <c:v>8.4450289999999999</c:v>
                </c:pt>
                <c:pt idx="517">
                  <c:v>9.8549450000000007</c:v>
                </c:pt>
                <c:pt idx="518">
                  <c:v>9.5720410000000005</c:v>
                </c:pt>
                <c:pt idx="519">
                  <c:v>19.324262000000001</c:v>
                </c:pt>
                <c:pt idx="520">
                  <c:v>16.269569000000001</c:v>
                </c:pt>
                <c:pt idx="521">
                  <c:v>14.920272000000001</c:v>
                </c:pt>
                <c:pt idx="522">
                  <c:v>7.5628080000000004</c:v>
                </c:pt>
                <c:pt idx="523">
                  <c:v>11.582326</c:v>
                </c:pt>
                <c:pt idx="524">
                  <c:v>13.19417</c:v>
                </c:pt>
                <c:pt idx="525">
                  <c:v>9.758343</c:v>
                </c:pt>
                <c:pt idx="526">
                  <c:v>6.3924880000000002</c:v>
                </c:pt>
                <c:pt idx="527">
                  <c:v>9.1611309999999992</c:v>
                </c:pt>
                <c:pt idx="528">
                  <c:v>6.8344009999999997</c:v>
                </c:pt>
                <c:pt idx="529">
                  <c:v>10.617896999999999</c:v>
                </c:pt>
                <c:pt idx="530">
                  <c:v>10.31822</c:v>
                </c:pt>
                <c:pt idx="531">
                  <c:v>6.4382210000000004</c:v>
                </c:pt>
                <c:pt idx="532">
                  <c:v>8.1947969999999994</c:v>
                </c:pt>
                <c:pt idx="533">
                  <c:v>9.9782309999999992</c:v>
                </c:pt>
                <c:pt idx="534">
                  <c:v>13.989457</c:v>
                </c:pt>
                <c:pt idx="535">
                  <c:v>18.143422000000001</c:v>
                </c:pt>
                <c:pt idx="536">
                  <c:v>43.534717999999998</c:v>
                </c:pt>
                <c:pt idx="537">
                  <c:v>38.976815000000002</c:v>
                </c:pt>
                <c:pt idx="538">
                  <c:v>13.971982000000001</c:v>
                </c:pt>
                <c:pt idx="539">
                  <c:v>20.250205999999999</c:v>
                </c:pt>
                <c:pt idx="540">
                  <c:v>13.867323000000001</c:v>
                </c:pt>
                <c:pt idx="541">
                  <c:v>5.3522829999999999</c:v>
                </c:pt>
                <c:pt idx="542">
                  <c:v>6.090738</c:v>
                </c:pt>
                <c:pt idx="543">
                  <c:v>5.081391</c:v>
                </c:pt>
                <c:pt idx="544">
                  <c:v>7.9097569999999999</c:v>
                </c:pt>
                <c:pt idx="545">
                  <c:v>12.340934000000001</c:v>
                </c:pt>
                <c:pt idx="546">
                  <c:v>8.4575569999999995</c:v>
                </c:pt>
                <c:pt idx="547">
                  <c:v>6.5213000000000001</c:v>
                </c:pt>
                <c:pt idx="548">
                  <c:v>7.3234510000000004</c:v>
                </c:pt>
                <c:pt idx="549">
                  <c:v>9.4710540000000005</c:v>
                </c:pt>
                <c:pt idx="550">
                  <c:v>16.252991999999999</c:v>
                </c:pt>
                <c:pt idx="551">
                  <c:v>7.7250810000000003</c:v>
                </c:pt>
                <c:pt idx="552">
                  <c:v>10.699142999999999</c:v>
                </c:pt>
                <c:pt idx="553">
                  <c:v>9.1060739999999996</c:v>
                </c:pt>
                <c:pt idx="554">
                  <c:v>12.082753</c:v>
                </c:pt>
                <c:pt idx="555">
                  <c:v>4.865596</c:v>
                </c:pt>
                <c:pt idx="556">
                  <c:v>5.4773389999999997</c:v>
                </c:pt>
                <c:pt idx="557">
                  <c:v>6.0909009999999997</c:v>
                </c:pt>
                <c:pt idx="558">
                  <c:v>6.6370990000000001</c:v>
                </c:pt>
                <c:pt idx="559">
                  <c:v>6.0595039999999996</c:v>
                </c:pt>
                <c:pt idx="560">
                  <c:v>4.4721190000000002</c:v>
                </c:pt>
                <c:pt idx="561">
                  <c:v>4.1891800000000003</c:v>
                </c:pt>
                <c:pt idx="562">
                  <c:v>11.729680999999999</c:v>
                </c:pt>
                <c:pt idx="563">
                  <c:v>7.4987269999999997</c:v>
                </c:pt>
                <c:pt idx="564">
                  <c:v>8.7041780000000006</c:v>
                </c:pt>
                <c:pt idx="565">
                  <c:v>16.11186</c:v>
                </c:pt>
                <c:pt idx="566">
                  <c:v>8.7191759999999991</c:v>
                </c:pt>
                <c:pt idx="567">
                  <c:v>7.0578430000000001</c:v>
                </c:pt>
                <c:pt idx="568">
                  <c:v>7.0244239999999998</c:v>
                </c:pt>
                <c:pt idx="569">
                  <c:v>7.5434320000000001</c:v>
                </c:pt>
                <c:pt idx="570">
                  <c:v>6.4544860000000002</c:v>
                </c:pt>
                <c:pt idx="571">
                  <c:v>7.1521790000000003</c:v>
                </c:pt>
                <c:pt idx="572">
                  <c:v>9.2038419999999999</c:v>
                </c:pt>
                <c:pt idx="573">
                  <c:v>8.8031369999999995</c:v>
                </c:pt>
                <c:pt idx="574">
                  <c:v>14.272292</c:v>
                </c:pt>
                <c:pt idx="575">
                  <c:v>18.900002000000001</c:v>
                </c:pt>
                <c:pt idx="576">
                  <c:v>19.826253999999999</c:v>
                </c:pt>
                <c:pt idx="577">
                  <c:v>12.995706</c:v>
                </c:pt>
                <c:pt idx="578">
                  <c:v>18.204464000000002</c:v>
                </c:pt>
                <c:pt idx="579">
                  <c:v>11.479706</c:v>
                </c:pt>
                <c:pt idx="580">
                  <c:v>8.7326080000000008</c:v>
                </c:pt>
                <c:pt idx="581">
                  <c:v>15.42168</c:v>
                </c:pt>
                <c:pt idx="582">
                  <c:v>25.767520999999999</c:v>
                </c:pt>
                <c:pt idx="583">
                  <c:v>23.995166000000001</c:v>
                </c:pt>
                <c:pt idx="584">
                  <c:v>9.4796910000000008</c:v>
                </c:pt>
                <c:pt idx="585">
                  <c:v>7.9941969999999998</c:v>
                </c:pt>
                <c:pt idx="586">
                  <c:v>9.1511019999999998</c:v>
                </c:pt>
                <c:pt idx="587">
                  <c:v>11.135894</c:v>
                </c:pt>
                <c:pt idx="588">
                  <c:v>15.982423000000001</c:v>
                </c:pt>
                <c:pt idx="589">
                  <c:v>9.7544850000000007</c:v>
                </c:pt>
                <c:pt idx="590">
                  <c:v>9.9929620000000003</c:v>
                </c:pt>
                <c:pt idx="591">
                  <c:v>7.2436360000000004</c:v>
                </c:pt>
                <c:pt idx="592">
                  <c:v>12.412416</c:v>
                </c:pt>
                <c:pt idx="593">
                  <c:v>7.9849329999999998</c:v>
                </c:pt>
                <c:pt idx="594">
                  <c:v>7.3254830000000002</c:v>
                </c:pt>
                <c:pt idx="595">
                  <c:v>10.253527</c:v>
                </c:pt>
                <c:pt idx="596">
                  <c:v>12.718721</c:v>
                </c:pt>
                <c:pt idx="597">
                  <c:v>12.614262999999999</c:v>
                </c:pt>
                <c:pt idx="598">
                  <c:v>7.6207229999999999</c:v>
                </c:pt>
                <c:pt idx="599">
                  <c:v>8.8401879999999995</c:v>
                </c:pt>
                <c:pt idx="600">
                  <c:v>5.9817600000000004</c:v>
                </c:pt>
                <c:pt idx="601">
                  <c:v>14.252204000000001</c:v>
                </c:pt>
                <c:pt idx="602">
                  <c:v>6.6677809999999997</c:v>
                </c:pt>
                <c:pt idx="603">
                  <c:v>9.7442019999999996</c:v>
                </c:pt>
                <c:pt idx="604">
                  <c:v>9.4946409999999997</c:v>
                </c:pt>
                <c:pt idx="605">
                  <c:v>11.041243</c:v>
                </c:pt>
                <c:pt idx="606">
                  <c:v>6.0590440000000001</c:v>
                </c:pt>
                <c:pt idx="607">
                  <c:v>9.7475260000000006</c:v>
                </c:pt>
                <c:pt idx="608">
                  <c:v>18.237451</c:v>
                </c:pt>
                <c:pt idx="609">
                  <c:v>6.7830219999999999</c:v>
                </c:pt>
                <c:pt idx="610">
                  <c:v>12.897667</c:v>
                </c:pt>
                <c:pt idx="611">
                  <c:v>11.608423999999999</c:v>
                </c:pt>
                <c:pt idx="612">
                  <c:v>7.0591999999999997</c:v>
                </c:pt>
                <c:pt idx="613">
                  <c:v>9.5111889999999999</c:v>
                </c:pt>
                <c:pt idx="614">
                  <c:v>10.160322000000001</c:v>
                </c:pt>
                <c:pt idx="615">
                  <c:v>9.1705349999999992</c:v>
                </c:pt>
                <c:pt idx="616">
                  <c:v>10.816352</c:v>
                </c:pt>
                <c:pt idx="617">
                  <c:v>9.9345009999999991</c:v>
                </c:pt>
                <c:pt idx="618">
                  <c:v>9.7523260000000001</c:v>
                </c:pt>
                <c:pt idx="619">
                  <c:v>4.7748670000000004</c:v>
                </c:pt>
                <c:pt idx="620">
                  <c:v>11.610832</c:v>
                </c:pt>
                <c:pt idx="621">
                  <c:v>10.122166999999999</c:v>
                </c:pt>
                <c:pt idx="622">
                  <c:v>48.904254000000002</c:v>
                </c:pt>
                <c:pt idx="623">
                  <c:v>15.710094</c:v>
                </c:pt>
                <c:pt idx="624">
                  <c:v>8.4236920000000008</c:v>
                </c:pt>
                <c:pt idx="625">
                  <c:v>10.229766</c:v>
                </c:pt>
                <c:pt idx="626">
                  <c:v>8.7918719999999997</c:v>
                </c:pt>
                <c:pt idx="627">
                  <c:v>8.3622650000000007</c:v>
                </c:pt>
                <c:pt idx="628">
                  <c:v>9.6342829999999999</c:v>
                </c:pt>
                <c:pt idx="629">
                  <c:v>8.9176990000000007</c:v>
                </c:pt>
                <c:pt idx="630">
                  <c:v>10.714339000000001</c:v>
                </c:pt>
                <c:pt idx="631">
                  <c:v>8.1807090000000002</c:v>
                </c:pt>
                <c:pt idx="632">
                  <c:v>5.019603</c:v>
                </c:pt>
                <c:pt idx="633">
                  <c:v>7.766667</c:v>
                </c:pt>
                <c:pt idx="634">
                  <c:v>16.367477000000001</c:v>
                </c:pt>
                <c:pt idx="635">
                  <c:v>8.1423190000000005</c:v>
                </c:pt>
                <c:pt idx="636">
                  <c:v>12.910220000000001</c:v>
                </c:pt>
                <c:pt idx="637">
                  <c:v>18.830591999999999</c:v>
                </c:pt>
                <c:pt idx="638">
                  <c:v>8.9610769999999995</c:v>
                </c:pt>
                <c:pt idx="639">
                  <c:v>8.2595740000000006</c:v>
                </c:pt>
                <c:pt idx="640">
                  <c:v>7.8049759999999999</c:v>
                </c:pt>
                <c:pt idx="641">
                  <c:v>7.6721349999999999</c:v>
                </c:pt>
                <c:pt idx="642">
                  <c:v>9.7752800000000004</c:v>
                </c:pt>
                <c:pt idx="643">
                  <c:v>12.209350000000001</c:v>
                </c:pt>
                <c:pt idx="644">
                  <c:v>29.125052</c:v>
                </c:pt>
                <c:pt idx="645">
                  <c:v>9.9011479999999992</c:v>
                </c:pt>
                <c:pt idx="646">
                  <c:v>10.278597</c:v>
                </c:pt>
                <c:pt idx="647">
                  <c:v>11.861196</c:v>
                </c:pt>
                <c:pt idx="648">
                  <c:v>10.420462000000001</c:v>
                </c:pt>
                <c:pt idx="649">
                  <c:v>20.643706999999999</c:v>
                </c:pt>
                <c:pt idx="650">
                  <c:v>25.790153</c:v>
                </c:pt>
                <c:pt idx="651">
                  <c:v>22.295321000000001</c:v>
                </c:pt>
                <c:pt idx="652">
                  <c:v>55.745170999999999</c:v>
                </c:pt>
                <c:pt idx="653">
                  <c:v>64.518967000000004</c:v>
                </c:pt>
                <c:pt idx="654">
                  <c:v>17.134291000000001</c:v>
                </c:pt>
                <c:pt idx="655">
                  <c:v>14.091519</c:v>
                </c:pt>
                <c:pt idx="656">
                  <c:v>21.040139</c:v>
                </c:pt>
                <c:pt idx="657">
                  <c:v>12.497541999999999</c:v>
                </c:pt>
                <c:pt idx="658">
                  <c:v>12.302873999999999</c:v>
                </c:pt>
                <c:pt idx="659">
                  <c:v>7.1248069999999997</c:v>
                </c:pt>
                <c:pt idx="660">
                  <c:v>13.103664</c:v>
                </c:pt>
                <c:pt idx="661">
                  <c:v>8.3461300000000005</c:v>
                </c:pt>
                <c:pt idx="662">
                  <c:v>12.555527</c:v>
                </c:pt>
                <c:pt idx="663">
                  <c:v>13.712536999999999</c:v>
                </c:pt>
                <c:pt idx="664">
                  <c:v>8.2539420000000003</c:v>
                </c:pt>
                <c:pt idx="665">
                  <c:v>14.412671</c:v>
                </c:pt>
                <c:pt idx="666">
                  <c:v>6.6384220000000003</c:v>
                </c:pt>
                <c:pt idx="667">
                  <c:v>4.5842929999999997</c:v>
                </c:pt>
                <c:pt idx="668">
                  <c:v>6.949605</c:v>
                </c:pt>
                <c:pt idx="669">
                  <c:v>10.618786</c:v>
                </c:pt>
                <c:pt idx="670">
                  <c:v>8.2841349999999991</c:v>
                </c:pt>
                <c:pt idx="671">
                  <c:v>8.1714369999999992</c:v>
                </c:pt>
                <c:pt idx="672">
                  <c:v>6.6897690000000001</c:v>
                </c:pt>
                <c:pt idx="673">
                  <c:v>5.9970509999999999</c:v>
                </c:pt>
                <c:pt idx="674">
                  <c:v>5.9518930000000001</c:v>
                </c:pt>
                <c:pt idx="675">
                  <c:v>6.9602639999999996</c:v>
                </c:pt>
                <c:pt idx="676">
                  <c:v>8.105359</c:v>
                </c:pt>
                <c:pt idx="677">
                  <c:v>7.7375619999999996</c:v>
                </c:pt>
                <c:pt idx="678">
                  <c:v>6.7273430000000003</c:v>
                </c:pt>
                <c:pt idx="679">
                  <c:v>9.5662099999999999</c:v>
                </c:pt>
                <c:pt idx="680">
                  <c:v>10.073884</c:v>
                </c:pt>
                <c:pt idx="681">
                  <c:v>6.5844449999999997</c:v>
                </c:pt>
                <c:pt idx="682">
                  <c:v>7.0452009999999996</c:v>
                </c:pt>
                <c:pt idx="683">
                  <c:v>5.4822179999999996</c:v>
                </c:pt>
                <c:pt idx="684">
                  <c:v>7.8128010000000003</c:v>
                </c:pt>
                <c:pt idx="685">
                  <c:v>12.42928</c:v>
                </c:pt>
                <c:pt idx="686">
                  <c:v>8.1549309999999995</c:v>
                </c:pt>
                <c:pt idx="687">
                  <c:v>7.3798779999999997</c:v>
                </c:pt>
                <c:pt idx="688">
                  <c:v>10.693426000000001</c:v>
                </c:pt>
                <c:pt idx="689">
                  <c:v>11.214662000000001</c:v>
                </c:pt>
                <c:pt idx="690">
                  <c:v>8.1322279999999996</c:v>
                </c:pt>
                <c:pt idx="691">
                  <c:v>6.2004469999999996</c:v>
                </c:pt>
                <c:pt idx="692">
                  <c:v>9.8132079999999995</c:v>
                </c:pt>
                <c:pt idx="693">
                  <c:v>6.3274299999999997</c:v>
                </c:pt>
                <c:pt idx="694">
                  <c:v>9.7163900000000005</c:v>
                </c:pt>
                <c:pt idx="695">
                  <c:v>8.3888350000000003</c:v>
                </c:pt>
                <c:pt idx="696">
                  <c:v>16.630417000000001</c:v>
                </c:pt>
                <c:pt idx="697">
                  <c:v>22.556501999999998</c:v>
                </c:pt>
                <c:pt idx="698">
                  <c:v>10.189855</c:v>
                </c:pt>
                <c:pt idx="699">
                  <c:v>9.9027390000000004</c:v>
                </c:pt>
                <c:pt idx="700">
                  <c:v>6.9332539999999998</c:v>
                </c:pt>
                <c:pt idx="701">
                  <c:v>8.1408570000000005</c:v>
                </c:pt>
                <c:pt idx="702">
                  <c:v>7.7682909999999996</c:v>
                </c:pt>
                <c:pt idx="703">
                  <c:v>6.4958450000000001</c:v>
                </c:pt>
                <c:pt idx="704">
                  <c:v>9.1988160000000008</c:v>
                </c:pt>
                <c:pt idx="705">
                  <c:v>7.8382969999999998</c:v>
                </c:pt>
                <c:pt idx="706">
                  <c:v>9.9942700000000002</c:v>
                </c:pt>
                <c:pt idx="707">
                  <c:v>7.6049239999999996</c:v>
                </c:pt>
                <c:pt idx="708">
                  <c:v>15.451411</c:v>
                </c:pt>
                <c:pt idx="709">
                  <c:v>17.639889</c:v>
                </c:pt>
                <c:pt idx="710">
                  <c:v>10.950901999999999</c:v>
                </c:pt>
                <c:pt idx="711">
                  <c:v>19.327625000000001</c:v>
                </c:pt>
                <c:pt idx="712">
                  <c:v>20.611075</c:v>
                </c:pt>
                <c:pt idx="713">
                  <c:v>10.050303</c:v>
                </c:pt>
                <c:pt idx="714">
                  <c:v>8.3868489999999998</c:v>
                </c:pt>
                <c:pt idx="715">
                  <c:v>10.736155</c:v>
                </c:pt>
                <c:pt idx="716">
                  <c:v>16.781507000000001</c:v>
                </c:pt>
                <c:pt idx="717">
                  <c:v>19.665199999999999</c:v>
                </c:pt>
                <c:pt idx="718">
                  <c:v>13.82597</c:v>
                </c:pt>
                <c:pt idx="719">
                  <c:v>13.069167</c:v>
                </c:pt>
                <c:pt idx="720">
                  <c:v>18.558596999999999</c:v>
                </c:pt>
                <c:pt idx="721">
                  <c:v>17.242211000000001</c:v>
                </c:pt>
                <c:pt idx="722">
                  <c:v>3.1705640000000002</c:v>
                </c:pt>
                <c:pt idx="723">
                  <c:v>27.372160000000001</c:v>
                </c:pt>
                <c:pt idx="724">
                  <c:v>18.474706000000001</c:v>
                </c:pt>
                <c:pt idx="725">
                  <c:v>16.29608</c:v>
                </c:pt>
                <c:pt idx="726">
                  <c:v>20.887416999999999</c:v>
                </c:pt>
                <c:pt idx="727">
                  <c:v>6.9290630000000002</c:v>
                </c:pt>
                <c:pt idx="728">
                  <c:v>6.4249150000000004</c:v>
                </c:pt>
                <c:pt idx="729">
                  <c:v>7.266724</c:v>
                </c:pt>
                <c:pt idx="730">
                  <c:v>10.337543999999999</c:v>
                </c:pt>
                <c:pt idx="731">
                  <c:v>10.609956</c:v>
                </c:pt>
                <c:pt idx="732">
                  <c:v>9.3889960000000006</c:v>
                </c:pt>
                <c:pt idx="733">
                  <c:v>10.506078</c:v>
                </c:pt>
                <c:pt idx="734">
                  <c:v>22.235092000000002</c:v>
                </c:pt>
                <c:pt idx="735">
                  <c:v>8.8032550000000001</c:v>
                </c:pt>
                <c:pt idx="736">
                  <c:v>9.1112889999999993</c:v>
                </c:pt>
                <c:pt idx="737">
                  <c:v>12.427918999999999</c:v>
                </c:pt>
                <c:pt idx="738">
                  <c:v>18.281337000000001</c:v>
                </c:pt>
                <c:pt idx="739">
                  <c:v>15.552911</c:v>
                </c:pt>
                <c:pt idx="740">
                  <c:v>9.9910519999999998</c:v>
                </c:pt>
                <c:pt idx="741">
                  <c:v>16.205788999999999</c:v>
                </c:pt>
                <c:pt idx="742">
                  <c:v>22.838806999999999</c:v>
                </c:pt>
                <c:pt idx="743">
                  <c:v>24.179987000000001</c:v>
                </c:pt>
                <c:pt idx="744">
                  <c:v>20.992080000000001</c:v>
                </c:pt>
                <c:pt idx="745">
                  <c:v>9.5260680000000004</c:v>
                </c:pt>
                <c:pt idx="746">
                  <c:v>14.365461</c:v>
                </c:pt>
                <c:pt idx="747">
                  <c:v>12.492851</c:v>
                </c:pt>
                <c:pt idx="748">
                  <c:v>8.4186720000000008</c:v>
                </c:pt>
                <c:pt idx="749">
                  <c:v>12.267025</c:v>
                </c:pt>
                <c:pt idx="750">
                  <c:v>10.520206999999999</c:v>
                </c:pt>
                <c:pt idx="751">
                  <c:v>8.7126889999999992</c:v>
                </c:pt>
                <c:pt idx="752">
                  <c:v>9.4080980000000007</c:v>
                </c:pt>
                <c:pt idx="753">
                  <c:v>10.91113</c:v>
                </c:pt>
                <c:pt idx="754">
                  <c:v>8.0858240000000006</c:v>
                </c:pt>
                <c:pt idx="755">
                  <c:v>11.970750000000001</c:v>
                </c:pt>
                <c:pt idx="756">
                  <c:v>17.471906000000001</c:v>
                </c:pt>
                <c:pt idx="757">
                  <c:v>25.758859999999999</c:v>
                </c:pt>
                <c:pt idx="758">
                  <c:v>13.254985</c:v>
                </c:pt>
                <c:pt idx="759">
                  <c:v>17.829428</c:v>
                </c:pt>
                <c:pt idx="760">
                  <c:v>11.3614</c:v>
                </c:pt>
                <c:pt idx="761">
                  <c:v>6.956588</c:v>
                </c:pt>
                <c:pt idx="762">
                  <c:v>7.7591039999999998</c:v>
                </c:pt>
                <c:pt idx="763">
                  <c:v>11.346892</c:v>
                </c:pt>
                <c:pt idx="764">
                  <c:v>9.3388869999999997</c:v>
                </c:pt>
                <c:pt idx="765">
                  <c:v>11.355836999999999</c:v>
                </c:pt>
                <c:pt idx="766">
                  <c:v>10.422413000000001</c:v>
                </c:pt>
                <c:pt idx="767">
                  <c:v>9.8838509999999999</c:v>
                </c:pt>
                <c:pt idx="768">
                  <c:v>7.975854</c:v>
                </c:pt>
                <c:pt idx="769">
                  <c:v>8.609864</c:v>
                </c:pt>
                <c:pt idx="770">
                  <c:v>6.422504</c:v>
                </c:pt>
                <c:pt idx="771">
                  <c:v>10.88599</c:v>
                </c:pt>
                <c:pt idx="772">
                  <c:v>8.9235679999999995</c:v>
                </c:pt>
                <c:pt idx="773">
                  <c:v>8.3071400000000004</c:v>
                </c:pt>
                <c:pt idx="774">
                  <c:v>10.088723</c:v>
                </c:pt>
                <c:pt idx="775">
                  <c:v>15.901918</c:v>
                </c:pt>
                <c:pt idx="776">
                  <c:v>17.695228</c:v>
                </c:pt>
                <c:pt idx="777">
                  <c:v>38.982557</c:v>
                </c:pt>
                <c:pt idx="778">
                  <c:v>15.889556000000001</c:v>
                </c:pt>
                <c:pt idx="779">
                  <c:v>16.932742999999999</c:v>
                </c:pt>
                <c:pt idx="780">
                  <c:v>10.83907</c:v>
                </c:pt>
                <c:pt idx="781">
                  <c:v>9.3461459999999992</c:v>
                </c:pt>
                <c:pt idx="782">
                  <c:v>9.7391769999999998</c:v>
                </c:pt>
                <c:pt idx="783">
                  <c:v>10.640727</c:v>
                </c:pt>
                <c:pt idx="784">
                  <c:v>9.9675449999999994</c:v>
                </c:pt>
                <c:pt idx="785">
                  <c:v>16.042840000000002</c:v>
                </c:pt>
                <c:pt idx="786">
                  <c:v>15.789281000000001</c:v>
                </c:pt>
                <c:pt idx="787">
                  <c:v>9.1884189999999997</c:v>
                </c:pt>
                <c:pt idx="788">
                  <c:v>11.315875999999999</c:v>
                </c:pt>
                <c:pt idx="789">
                  <c:v>11.02542</c:v>
                </c:pt>
                <c:pt idx="790">
                  <c:v>13.414357000000001</c:v>
                </c:pt>
                <c:pt idx="791">
                  <c:v>9.2775700000000008</c:v>
                </c:pt>
                <c:pt idx="792">
                  <c:v>14.074628000000001</c:v>
                </c:pt>
                <c:pt idx="793">
                  <c:v>12.352667</c:v>
                </c:pt>
                <c:pt idx="794">
                  <c:v>11.110417999999999</c:v>
                </c:pt>
                <c:pt idx="795">
                  <c:v>13.794991</c:v>
                </c:pt>
                <c:pt idx="796">
                  <c:v>18.292925</c:v>
                </c:pt>
                <c:pt idx="797">
                  <c:v>18.568655</c:v>
                </c:pt>
                <c:pt idx="798">
                  <c:v>39.881735999999997</c:v>
                </c:pt>
                <c:pt idx="799">
                  <c:v>35.165664999999997</c:v>
                </c:pt>
                <c:pt idx="800">
                  <c:v>19.262053999999999</c:v>
                </c:pt>
                <c:pt idx="801">
                  <c:v>16.018449</c:v>
                </c:pt>
                <c:pt idx="802">
                  <c:v>11.240154</c:v>
                </c:pt>
                <c:pt idx="803">
                  <c:v>8.1729640000000003</c:v>
                </c:pt>
                <c:pt idx="804">
                  <c:v>7.0131319999999997</c:v>
                </c:pt>
                <c:pt idx="805">
                  <c:v>9.0672519999999999</c:v>
                </c:pt>
                <c:pt idx="806">
                  <c:v>11.320918000000001</c:v>
                </c:pt>
                <c:pt idx="807">
                  <c:v>13.883034</c:v>
                </c:pt>
                <c:pt idx="808">
                  <c:v>17.081136000000001</c:v>
                </c:pt>
                <c:pt idx="809">
                  <c:v>16.65466</c:v>
                </c:pt>
                <c:pt idx="810">
                  <c:v>14.293357</c:v>
                </c:pt>
                <c:pt idx="811">
                  <c:v>5.0594739999999998</c:v>
                </c:pt>
                <c:pt idx="812">
                  <c:v>7.422193</c:v>
                </c:pt>
                <c:pt idx="813">
                  <c:v>11.092689999999999</c:v>
                </c:pt>
                <c:pt idx="814">
                  <c:v>8.3710609999999992</c:v>
                </c:pt>
                <c:pt idx="815">
                  <c:v>9.8601939999999999</c:v>
                </c:pt>
                <c:pt idx="816">
                  <c:v>14.361969</c:v>
                </c:pt>
                <c:pt idx="817">
                  <c:v>10.828538999999999</c:v>
                </c:pt>
                <c:pt idx="818">
                  <c:v>10.925182</c:v>
                </c:pt>
                <c:pt idx="819">
                  <c:v>12.487862</c:v>
                </c:pt>
                <c:pt idx="820">
                  <c:v>14.240994000000001</c:v>
                </c:pt>
                <c:pt idx="821">
                  <c:v>14.699792</c:v>
                </c:pt>
                <c:pt idx="822">
                  <c:v>23.208345000000001</c:v>
                </c:pt>
                <c:pt idx="823">
                  <c:v>11.819102000000001</c:v>
                </c:pt>
                <c:pt idx="824">
                  <c:v>13.468067</c:v>
                </c:pt>
                <c:pt idx="825">
                  <c:v>18.420159000000002</c:v>
                </c:pt>
                <c:pt idx="826">
                  <c:v>15.288648</c:v>
                </c:pt>
                <c:pt idx="827">
                  <c:v>15.547967999999999</c:v>
                </c:pt>
                <c:pt idx="828">
                  <c:v>21.700164999999998</c:v>
                </c:pt>
                <c:pt idx="829">
                  <c:v>32.370770999999998</c:v>
                </c:pt>
                <c:pt idx="830">
                  <c:v>78.287712999999997</c:v>
                </c:pt>
                <c:pt idx="831">
                  <c:v>20.200332</c:v>
                </c:pt>
                <c:pt idx="832">
                  <c:v>17.797974</c:v>
                </c:pt>
                <c:pt idx="833">
                  <c:v>8.1868590000000001</c:v>
                </c:pt>
                <c:pt idx="834">
                  <c:v>11.921627000000001</c:v>
                </c:pt>
                <c:pt idx="835">
                  <c:v>20.044726000000001</c:v>
                </c:pt>
                <c:pt idx="836">
                  <c:v>17.344099</c:v>
                </c:pt>
                <c:pt idx="837">
                  <c:v>18.033259999999999</c:v>
                </c:pt>
                <c:pt idx="838">
                  <c:v>21.40371</c:v>
                </c:pt>
                <c:pt idx="839">
                  <c:v>34.490122999999997</c:v>
                </c:pt>
                <c:pt idx="840">
                  <c:v>17.932894999999998</c:v>
                </c:pt>
                <c:pt idx="841">
                  <c:v>25.951999000000001</c:v>
                </c:pt>
                <c:pt idx="842">
                  <c:v>18.965820000000001</c:v>
                </c:pt>
                <c:pt idx="843">
                  <c:v>20.419903999999999</c:v>
                </c:pt>
                <c:pt idx="844">
                  <c:v>27.924384</c:v>
                </c:pt>
                <c:pt idx="845">
                  <c:v>16.580824</c:v>
                </c:pt>
                <c:pt idx="846">
                  <c:v>20.536714</c:v>
                </c:pt>
                <c:pt idx="847">
                  <c:v>24.208645000000001</c:v>
                </c:pt>
                <c:pt idx="848">
                  <c:v>15.671272999999999</c:v>
                </c:pt>
                <c:pt idx="849">
                  <c:v>23.412279000000002</c:v>
                </c:pt>
                <c:pt idx="850">
                  <c:v>24.510611999999998</c:v>
                </c:pt>
                <c:pt idx="851">
                  <c:v>23.380137999999999</c:v>
                </c:pt>
                <c:pt idx="852">
                  <c:v>24.399443999999999</c:v>
                </c:pt>
                <c:pt idx="853">
                  <c:v>21.414383000000001</c:v>
                </c:pt>
                <c:pt idx="854">
                  <c:v>23.553761999999999</c:v>
                </c:pt>
                <c:pt idx="855">
                  <c:v>46.147652999999998</c:v>
                </c:pt>
                <c:pt idx="856">
                  <c:v>37.826799999999999</c:v>
                </c:pt>
                <c:pt idx="857">
                  <c:v>16.061088999999999</c:v>
                </c:pt>
                <c:pt idx="858">
                  <c:v>19.597940999999999</c:v>
                </c:pt>
                <c:pt idx="859">
                  <c:v>27.183142</c:v>
                </c:pt>
                <c:pt idx="860">
                  <c:v>15.907398000000001</c:v>
                </c:pt>
                <c:pt idx="861">
                  <c:v>14.305709</c:v>
                </c:pt>
                <c:pt idx="862">
                  <c:v>25.656796</c:v>
                </c:pt>
                <c:pt idx="863">
                  <c:v>17.603826999999999</c:v>
                </c:pt>
                <c:pt idx="864">
                  <c:v>18.122713999999998</c:v>
                </c:pt>
                <c:pt idx="865">
                  <c:v>24.916402000000001</c:v>
                </c:pt>
                <c:pt idx="866">
                  <c:v>29.284642999999999</c:v>
                </c:pt>
                <c:pt idx="867">
                  <c:v>38.239418999999998</c:v>
                </c:pt>
                <c:pt idx="868">
                  <c:v>40.491633</c:v>
                </c:pt>
                <c:pt idx="869">
                  <c:v>36.945425999999998</c:v>
                </c:pt>
                <c:pt idx="870">
                  <c:v>27.975134000000001</c:v>
                </c:pt>
                <c:pt idx="871">
                  <c:v>34.223739999999999</c:v>
                </c:pt>
                <c:pt idx="872">
                  <c:v>21.629521</c:v>
                </c:pt>
                <c:pt idx="873">
                  <c:v>32.998305000000002</c:v>
                </c:pt>
                <c:pt idx="874">
                  <c:v>35.113638000000002</c:v>
                </c:pt>
                <c:pt idx="875">
                  <c:v>41.699184000000002</c:v>
                </c:pt>
                <c:pt idx="876">
                  <c:v>36.132244999999998</c:v>
                </c:pt>
                <c:pt idx="877">
                  <c:v>42.294905999999997</c:v>
                </c:pt>
                <c:pt idx="878">
                  <c:v>36.036335999999999</c:v>
                </c:pt>
                <c:pt idx="879">
                  <c:v>45.258668999999998</c:v>
                </c:pt>
                <c:pt idx="880">
                  <c:v>66.835735999999997</c:v>
                </c:pt>
                <c:pt idx="881">
                  <c:v>28.532668000000001</c:v>
                </c:pt>
                <c:pt idx="882">
                  <c:v>19.295994</c:v>
                </c:pt>
                <c:pt idx="883">
                  <c:v>20.034632999999999</c:v>
                </c:pt>
                <c:pt idx="884">
                  <c:v>23.633655999999998</c:v>
                </c:pt>
                <c:pt idx="885">
                  <c:v>41.341523000000002</c:v>
                </c:pt>
                <c:pt idx="886">
                  <c:v>11.014283000000001</c:v>
                </c:pt>
                <c:pt idx="887">
                  <c:v>25.74934</c:v>
                </c:pt>
                <c:pt idx="888">
                  <c:v>16.129017000000001</c:v>
                </c:pt>
                <c:pt idx="889">
                  <c:v>8.670947</c:v>
                </c:pt>
                <c:pt idx="890">
                  <c:v>14.024149</c:v>
                </c:pt>
                <c:pt idx="891">
                  <c:v>11.231596</c:v>
                </c:pt>
                <c:pt idx="892">
                  <c:v>12.875311</c:v>
                </c:pt>
                <c:pt idx="893">
                  <c:v>22.745228000000001</c:v>
                </c:pt>
                <c:pt idx="894">
                  <c:v>18.096561000000001</c:v>
                </c:pt>
                <c:pt idx="895">
                  <c:v>19.563580000000002</c:v>
                </c:pt>
                <c:pt idx="896">
                  <c:v>11.893807000000001</c:v>
                </c:pt>
                <c:pt idx="897">
                  <c:v>16.201280000000001</c:v>
                </c:pt>
                <c:pt idx="898">
                  <c:v>24.171082999999999</c:v>
                </c:pt>
                <c:pt idx="899">
                  <c:v>56.705950999999999</c:v>
                </c:pt>
                <c:pt idx="900">
                  <c:v>27.845963000000001</c:v>
                </c:pt>
                <c:pt idx="901">
                  <c:v>41.130637999999998</c:v>
                </c:pt>
                <c:pt idx="902">
                  <c:v>43.207073999999999</c:v>
                </c:pt>
                <c:pt idx="903">
                  <c:v>15.039006000000001</c:v>
                </c:pt>
                <c:pt idx="904">
                  <c:v>15.276991000000001</c:v>
                </c:pt>
                <c:pt idx="905">
                  <c:v>23.149684000000001</c:v>
                </c:pt>
                <c:pt idx="906">
                  <c:v>18.322935000000001</c:v>
                </c:pt>
                <c:pt idx="907">
                  <c:v>17.354942000000001</c:v>
                </c:pt>
                <c:pt idx="908">
                  <c:v>16.586264</c:v>
                </c:pt>
                <c:pt idx="909">
                  <c:v>17.329896000000002</c:v>
                </c:pt>
                <c:pt idx="910">
                  <c:v>11.473796</c:v>
                </c:pt>
                <c:pt idx="911">
                  <c:v>14.394097</c:v>
                </c:pt>
                <c:pt idx="912">
                  <c:v>12.318313</c:v>
                </c:pt>
                <c:pt idx="913">
                  <c:v>10.569725</c:v>
                </c:pt>
                <c:pt idx="914">
                  <c:v>11.501087999999999</c:v>
                </c:pt>
                <c:pt idx="915">
                  <c:v>13.158894</c:v>
                </c:pt>
                <c:pt idx="916">
                  <c:v>8.0206949999999999</c:v>
                </c:pt>
                <c:pt idx="917">
                  <c:v>15.841298999999999</c:v>
                </c:pt>
                <c:pt idx="918">
                  <c:v>8.8550409999999999</c:v>
                </c:pt>
                <c:pt idx="919">
                  <c:v>8.9505890000000008</c:v>
                </c:pt>
                <c:pt idx="920">
                  <c:v>11.230587999999999</c:v>
                </c:pt>
                <c:pt idx="921">
                  <c:v>9.0502529999999997</c:v>
                </c:pt>
                <c:pt idx="922">
                  <c:v>7.7654949999999996</c:v>
                </c:pt>
                <c:pt idx="923">
                  <c:v>7.5838150000000004</c:v>
                </c:pt>
                <c:pt idx="924">
                  <c:v>9.7411980000000007</c:v>
                </c:pt>
                <c:pt idx="925">
                  <c:v>11.480954000000001</c:v>
                </c:pt>
                <c:pt idx="926">
                  <c:v>11.568803000000001</c:v>
                </c:pt>
                <c:pt idx="927">
                  <c:v>8.1531059999999993</c:v>
                </c:pt>
                <c:pt idx="928">
                  <c:v>16.581585</c:v>
                </c:pt>
                <c:pt idx="929">
                  <c:v>22.209720000000001</c:v>
                </c:pt>
                <c:pt idx="930">
                  <c:v>17.239484000000001</c:v>
                </c:pt>
                <c:pt idx="931">
                  <c:v>19.395603999999999</c:v>
                </c:pt>
                <c:pt idx="932">
                  <c:v>37.340789999999998</c:v>
                </c:pt>
                <c:pt idx="933">
                  <c:v>29.683982</c:v>
                </c:pt>
                <c:pt idx="934">
                  <c:v>24.199204999999999</c:v>
                </c:pt>
                <c:pt idx="935">
                  <c:v>34.653041999999999</c:v>
                </c:pt>
                <c:pt idx="936">
                  <c:v>37.508445000000002</c:v>
                </c:pt>
                <c:pt idx="937">
                  <c:v>22.054341999999998</c:v>
                </c:pt>
                <c:pt idx="938">
                  <c:v>35.162889</c:v>
                </c:pt>
                <c:pt idx="939">
                  <c:v>38.241864</c:v>
                </c:pt>
                <c:pt idx="940">
                  <c:v>9.8618469999999991</c:v>
                </c:pt>
                <c:pt idx="941">
                  <c:v>8.9038419999999991</c:v>
                </c:pt>
                <c:pt idx="942">
                  <c:v>13.138355000000001</c:v>
                </c:pt>
                <c:pt idx="943">
                  <c:v>13.794646999999999</c:v>
                </c:pt>
                <c:pt idx="944">
                  <c:v>15.904845999999999</c:v>
                </c:pt>
                <c:pt idx="945">
                  <c:v>12.995799999999999</c:v>
                </c:pt>
                <c:pt idx="946">
                  <c:v>23.503453</c:v>
                </c:pt>
                <c:pt idx="947">
                  <c:v>22.132952</c:v>
                </c:pt>
                <c:pt idx="948">
                  <c:v>27.027021999999999</c:v>
                </c:pt>
                <c:pt idx="949">
                  <c:v>23.904845999999999</c:v>
                </c:pt>
                <c:pt idx="950">
                  <c:v>14.139854</c:v>
                </c:pt>
                <c:pt idx="951">
                  <c:v>13.433384999999999</c:v>
                </c:pt>
                <c:pt idx="952">
                  <c:v>22.574227</c:v>
                </c:pt>
                <c:pt idx="953">
                  <c:v>20.226071000000001</c:v>
                </c:pt>
                <c:pt idx="954">
                  <c:v>46.697822000000002</c:v>
                </c:pt>
                <c:pt idx="955">
                  <c:v>14.675969</c:v>
                </c:pt>
                <c:pt idx="956">
                  <c:v>38.755267000000003</c:v>
                </c:pt>
                <c:pt idx="957">
                  <c:v>11.855530999999999</c:v>
                </c:pt>
                <c:pt idx="958">
                  <c:v>8.1349619999999998</c:v>
                </c:pt>
                <c:pt idx="959">
                  <c:v>13.431108</c:v>
                </c:pt>
                <c:pt idx="960">
                  <c:v>11.520816999999999</c:v>
                </c:pt>
                <c:pt idx="961">
                  <c:v>20.270558000000001</c:v>
                </c:pt>
                <c:pt idx="962">
                  <c:v>7.0247960000000003</c:v>
                </c:pt>
                <c:pt idx="963">
                  <c:v>17.843326999999999</c:v>
                </c:pt>
                <c:pt idx="964">
                  <c:v>14.343859</c:v>
                </c:pt>
                <c:pt idx="965">
                  <c:v>23.197538999999999</c:v>
                </c:pt>
                <c:pt idx="966">
                  <c:v>26.642108</c:v>
                </c:pt>
                <c:pt idx="967">
                  <c:v>46.282465000000002</c:v>
                </c:pt>
                <c:pt idx="968">
                  <c:v>25.911498999999999</c:v>
                </c:pt>
                <c:pt idx="969">
                  <c:v>18.934170000000002</c:v>
                </c:pt>
                <c:pt idx="970">
                  <c:v>22.333919000000002</c:v>
                </c:pt>
                <c:pt idx="971">
                  <c:v>35.537151000000001</c:v>
                </c:pt>
                <c:pt idx="972">
                  <c:v>22.518726999999998</c:v>
                </c:pt>
                <c:pt idx="973">
                  <c:v>47.822164999999998</c:v>
                </c:pt>
                <c:pt idx="974">
                  <c:v>59.061765999999999</c:v>
                </c:pt>
                <c:pt idx="975">
                  <c:v>60.292901000000001</c:v>
                </c:pt>
                <c:pt idx="976">
                  <c:v>85.406902000000002</c:v>
                </c:pt>
                <c:pt idx="977">
                  <c:v>50.159624999999998</c:v>
                </c:pt>
                <c:pt idx="978">
                  <c:v>29.222028000000002</c:v>
                </c:pt>
                <c:pt idx="979">
                  <c:v>21.184428</c:v>
                </c:pt>
                <c:pt idx="980">
                  <c:v>9.7392400000000006</c:v>
                </c:pt>
                <c:pt idx="981">
                  <c:v>10.371535</c:v>
                </c:pt>
                <c:pt idx="982">
                  <c:v>17.50516</c:v>
                </c:pt>
                <c:pt idx="983">
                  <c:v>9.2235969999999998</c:v>
                </c:pt>
                <c:pt idx="984">
                  <c:v>10.686552000000001</c:v>
                </c:pt>
                <c:pt idx="985">
                  <c:v>15.956143000000001</c:v>
                </c:pt>
                <c:pt idx="986">
                  <c:v>16.357901999999999</c:v>
                </c:pt>
                <c:pt idx="987">
                  <c:v>15.450046</c:v>
                </c:pt>
                <c:pt idx="988">
                  <c:v>15.713946999999999</c:v>
                </c:pt>
                <c:pt idx="989">
                  <c:v>22.890540000000001</c:v>
                </c:pt>
                <c:pt idx="990">
                  <c:v>24.823291000000001</c:v>
                </c:pt>
                <c:pt idx="991">
                  <c:v>21.791090000000001</c:v>
                </c:pt>
                <c:pt idx="992">
                  <c:v>52.621867999999999</c:v>
                </c:pt>
                <c:pt idx="993">
                  <c:v>56.671832000000002</c:v>
                </c:pt>
                <c:pt idx="994">
                  <c:v>70.390968999999998</c:v>
                </c:pt>
                <c:pt idx="995">
                  <c:v>79.501805000000004</c:v>
                </c:pt>
                <c:pt idx="996">
                  <c:v>149.238901</c:v>
                </c:pt>
                <c:pt idx="997">
                  <c:v>20.248757999999999</c:v>
                </c:pt>
                <c:pt idx="998">
                  <c:v>19.621849000000001</c:v>
                </c:pt>
                <c:pt idx="999">
                  <c:v>16.043896</c:v>
                </c:pt>
                <c:pt idx="1000">
                  <c:v>19.051252000000002</c:v>
                </c:pt>
                <c:pt idx="1001">
                  <c:v>17.233315000000001</c:v>
                </c:pt>
                <c:pt idx="1002">
                  <c:v>37.489544000000002</c:v>
                </c:pt>
                <c:pt idx="1003">
                  <c:v>10.632156</c:v>
                </c:pt>
                <c:pt idx="1004">
                  <c:v>10.228853000000001</c:v>
                </c:pt>
                <c:pt idx="1005">
                  <c:v>14.321164</c:v>
                </c:pt>
                <c:pt idx="1006">
                  <c:v>16.241959999999999</c:v>
                </c:pt>
                <c:pt idx="1007">
                  <c:v>25.808430000000001</c:v>
                </c:pt>
                <c:pt idx="1008">
                  <c:v>12.084844</c:v>
                </c:pt>
                <c:pt idx="1009">
                  <c:v>10.476383999999999</c:v>
                </c:pt>
                <c:pt idx="1010">
                  <c:v>14.836173</c:v>
                </c:pt>
                <c:pt idx="1011">
                  <c:v>10.586893999999999</c:v>
                </c:pt>
                <c:pt idx="1012">
                  <c:v>12.490093999999999</c:v>
                </c:pt>
                <c:pt idx="1013">
                  <c:v>9.9363650000000003</c:v>
                </c:pt>
                <c:pt idx="1014">
                  <c:v>19.421004</c:v>
                </c:pt>
                <c:pt idx="1015">
                  <c:v>10.735658000000001</c:v>
                </c:pt>
                <c:pt idx="1016">
                  <c:v>7.8584860000000001</c:v>
                </c:pt>
                <c:pt idx="1017">
                  <c:v>11.190075</c:v>
                </c:pt>
                <c:pt idx="1018">
                  <c:v>18.850939</c:v>
                </c:pt>
                <c:pt idx="1019">
                  <c:v>27.692208000000001</c:v>
                </c:pt>
                <c:pt idx="1020">
                  <c:v>15.418634000000001</c:v>
                </c:pt>
                <c:pt idx="1021">
                  <c:v>18.155926000000001</c:v>
                </c:pt>
                <c:pt idx="1022">
                  <c:v>20.358146000000001</c:v>
                </c:pt>
                <c:pt idx="1023">
                  <c:v>23.581637000000001</c:v>
                </c:pt>
                <c:pt idx="1024">
                  <c:v>47.178466</c:v>
                </c:pt>
                <c:pt idx="1025">
                  <c:v>10.99826</c:v>
                </c:pt>
                <c:pt idx="1026">
                  <c:v>18.468527000000002</c:v>
                </c:pt>
                <c:pt idx="1027">
                  <c:v>9.6741279999999996</c:v>
                </c:pt>
                <c:pt idx="1028">
                  <c:v>14.940336</c:v>
                </c:pt>
                <c:pt idx="1029">
                  <c:v>15.603733</c:v>
                </c:pt>
                <c:pt idx="1030">
                  <c:v>14.736840000000001</c:v>
                </c:pt>
                <c:pt idx="1031">
                  <c:v>24.436948999999998</c:v>
                </c:pt>
                <c:pt idx="1032">
                  <c:v>47.263770999999998</c:v>
                </c:pt>
                <c:pt idx="1033">
                  <c:v>44.526781</c:v>
                </c:pt>
                <c:pt idx="1034">
                  <c:v>18.311537000000001</c:v>
                </c:pt>
                <c:pt idx="1035">
                  <c:v>23.656813</c:v>
                </c:pt>
                <c:pt idx="1036">
                  <c:v>16.464973000000001</c:v>
                </c:pt>
                <c:pt idx="1037">
                  <c:v>29.019824</c:v>
                </c:pt>
                <c:pt idx="1038">
                  <c:v>28.852257000000002</c:v>
                </c:pt>
                <c:pt idx="1039">
                  <c:v>20.480405999999999</c:v>
                </c:pt>
                <c:pt idx="1040">
                  <c:v>10.830411</c:v>
                </c:pt>
                <c:pt idx="1041">
                  <c:v>13.085323000000001</c:v>
                </c:pt>
                <c:pt idx="1042">
                  <c:v>11.834045</c:v>
                </c:pt>
                <c:pt idx="1043">
                  <c:v>20.925007999999998</c:v>
                </c:pt>
                <c:pt idx="1044">
                  <c:v>17.879442999999998</c:v>
                </c:pt>
                <c:pt idx="1045">
                  <c:v>11.088659</c:v>
                </c:pt>
                <c:pt idx="1046">
                  <c:v>10.248248999999999</c:v>
                </c:pt>
                <c:pt idx="1047">
                  <c:v>12.698779</c:v>
                </c:pt>
                <c:pt idx="1048">
                  <c:v>10.191295999999999</c:v>
                </c:pt>
                <c:pt idx="1049">
                  <c:v>15.942408</c:v>
                </c:pt>
                <c:pt idx="1050">
                  <c:v>13.326067999999999</c:v>
                </c:pt>
                <c:pt idx="1051">
                  <c:v>14.627153</c:v>
                </c:pt>
                <c:pt idx="1052">
                  <c:v>13.877208</c:v>
                </c:pt>
                <c:pt idx="1053">
                  <c:v>22.435272000000001</c:v>
                </c:pt>
                <c:pt idx="1054">
                  <c:v>12.57521</c:v>
                </c:pt>
                <c:pt idx="1055">
                  <c:v>18.042674999999999</c:v>
                </c:pt>
                <c:pt idx="1056">
                  <c:v>19.074684999999999</c:v>
                </c:pt>
                <c:pt idx="1057">
                  <c:v>23.567549</c:v>
                </c:pt>
                <c:pt idx="1058">
                  <c:v>21.476893</c:v>
                </c:pt>
                <c:pt idx="1059">
                  <c:v>20.104244000000001</c:v>
                </c:pt>
                <c:pt idx="1060">
                  <c:v>14.854293999999999</c:v>
                </c:pt>
                <c:pt idx="1061">
                  <c:v>17.677889</c:v>
                </c:pt>
                <c:pt idx="1062">
                  <c:v>21.424291</c:v>
                </c:pt>
                <c:pt idx="1063">
                  <c:v>30.719587000000001</c:v>
                </c:pt>
                <c:pt idx="1064">
                  <c:v>24.887924000000002</c:v>
                </c:pt>
                <c:pt idx="1065">
                  <c:v>21.261361000000001</c:v>
                </c:pt>
                <c:pt idx="1066">
                  <c:v>31.43328</c:v>
                </c:pt>
                <c:pt idx="1067">
                  <c:v>30.126021000000001</c:v>
                </c:pt>
                <c:pt idx="1068">
                  <c:v>46.657519999999998</c:v>
                </c:pt>
                <c:pt idx="1069">
                  <c:v>96.654990999999995</c:v>
                </c:pt>
                <c:pt idx="1070">
                  <c:v>38.755110999999999</c:v>
                </c:pt>
                <c:pt idx="1071">
                  <c:v>73.039530999999997</c:v>
                </c:pt>
                <c:pt idx="1072">
                  <c:v>25.597549999999998</c:v>
                </c:pt>
                <c:pt idx="1073">
                  <c:v>47.554219000000003</c:v>
                </c:pt>
                <c:pt idx="1074">
                  <c:v>17.576136999999999</c:v>
                </c:pt>
                <c:pt idx="1075">
                  <c:v>25.334878</c:v>
                </c:pt>
                <c:pt idx="1076">
                  <c:v>28.865798000000002</c:v>
                </c:pt>
                <c:pt idx="1077">
                  <c:v>22.638020000000001</c:v>
                </c:pt>
                <c:pt idx="1078">
                  <c:v>20.884367000000001</c:v>
                </c:pt>
                <c:pt idx="1079">
                  <c:v>24.405318999999999</c:v>
                </c:pt>
                <c:pt idx="1080">
                  <c:v>30.479551000000001</c:v>
                </c:pt>
                <c:pt idx="1081">
                  <c:v>38.001828000000003</c:v>
                </c:pt>
                <c:pt idx="1082">
                  <c:v>61.647120000000001</c:v>
                </c:pt>
                <c:pt idx="1083">
                  <c:v>16.537611999999999</c:v>
                </c:pt>
                <c:pt idx="1084">
                  <c:v>13.747541</c:v>
                </c:pt>
                <c:pt idx="1085">
                  <c:v>16.295368</c:v>
                </c:pt>
                <c:pt idx="1086">
                  <c:v>19.463495000000002</c:v>
                </c:pt>
                <c:pt idx="1087">
                  <c:v>14.320888999999999</c:v>
                </c:pt>
                <c:pt idx="1088">
                  <c:v>13.862655</c:v>
                </c:pt>
                <c:pt idx="1089">
                  <c:v>18.259281999999999</c:v>
                </c:pt>
                <c:pt idx="1090">
                  <c:v>20.611626000000001</c:v>
                </c:pt>
                <c:pt idx="1091">
                  <c:v>16.495657000000001</c:v>
                </c:pt>
                <c:pt idx="1092">
                  <c:v>13.096755</c:v>
                </c:pt>
                <c:pt idx="1093">
                  <c:v>12.708021</c:v>
                </c:pt>
                <c:pt idx="1094">
                  <c:v>11.444813999999999</c:v>
                </c:pt>
                <c:pt idx="1095">
                  <c:v>19.886213999999999</c:v>
                </c:pt>
                <c:pt idx="1096">
                  <c:v>19.625381000000001</c:v>
                </c:pt>
                <c:pt idx="1097">
                  <c:v>23.139735000000002</c:v>
                </c:pt>
                <c:pt idx="1098">
                  <c:v>21.364882000000001</c:v>
                </c:pt>
                <c:pt idx="1099">
                  <c:v>15.792299</c:v>
                </c:pt>
                <c:pt idx="1100">
                  <c:v>13.311926</c:v>
                </c:pt>
                <c:pt idx="1101">
                  <c:v>17.530742</c:v>
                </c:pt>
                <c:pt idx="1102">
                  <c:v>20.247638999999999</c:v>
                </c:pt>
                <c:pt idx="1103">
                  <c:v>34.511670000000002</c:v>
                </c:pt>
                <c:pt idx="1104">
                  <c:v>16.364246999999999</c:v>
                </c:pt>
                <c:pt idx="1105">
                  <c:v>14.116873999999999</c:v>
                </c:pt>
                <c:pt idx="1106">
                  <c:v>15.204883000000001</c:v>
                </c:pt>
                <c:pt idx="1107">
                  <c:v>25.674226999999998</c:v>
                </c:pt>
                <c:pt idx="1108">
                  <c:v>31.378045</c:v>
                </c:pt>
                <c:pt idx="1109">
                  <c:v>29.062761999999999</c:v>
                </c:pt>
                <c:pt idx="1110">
                  <c:v>36.485321999999996</c:v>
                </c:pt>
                <c:pt idx="1111">
                  <c:v>27.792033</c:v>
                </c:pt>
                <c:pt idx="1112">
                  <c:v>26.079435</c:v>
                </c:pt>
                <c:pt idx="1113">
                  <c:v>40.681282000000003</c:v>
                </c:pt>
                <c:pt idx="1114">
                  <c:v>27.609242999999999</c:v>
                </c:pt>
                <c:pt idx="1115">
                  <c:v>41.564683000000002</c:v>
                </c:pt>
                <c:pt idx="1116">
                  <c:v>46.050244999999997</c:v>
                </c:pt>
                <c:pt idx="1117">
                  <c:v>134.18499399999999</c:v>
                </c:pt>
                <c:pt idx="1118">
                  <c:v>91.993104000000002</c:v>
                </c:pt>
                <c:pt idx="1119">
                  <c:v>78.578698000000003</c:v>
                </c:pt>
                <c:pt idx="1120">
                  <c:v>48.763187000000002</c:v>
                </c:pt>
                <c:pt idx="1121">
                  <c:v>41.115805000000002</c:v>
                </c:pt>
                <c:pt idx="1122">
                  <c:v>30.787960000000002</c:v>
                </c:pt>
                <c:pt idx="1123">
                  <c:v>19.603214000000001</c:v>
                </c:pt>
                <c:pt idx="1124">
                  <c:v>22.593086</c:v>
                </c:pt>
                <c:pt idx="1125">
                  <c:v>22.98874</c:v>
                </c:pt>
                <c:pt idx="1126">
                  <c:v>17.323589999999999</c:v>
                </c:pt>
                <c:pt idx="1127">
                  <c:v>24.899211999999999</c:v>
                </c:pt>
                <c:pt idx="1128">
                  <c:v>20.846117</c:v>
                </c:pt>
                <c:pt idx="1129">
                  <c:v>25.604168999999999</c:v>
                </c:pt>
                <c:pt idx="1130">
                  <c:v>16.225536000000002</c:v>
                </c:pt>
                <c:pt idx="1131">
                  <c:v>43.429293000000001</c:v>
                </c:pt>
                <c:pt idx="1132">
                  <c:v>25.954142000000001</c:v>
                </c:pt>
                <c:pt idx="1133">
                  <c:v>13.160617</c:v>
                </c:pt>
                <c:pt idx="1134">
                  <c:v>26.675953</c:v>
                </c:pt>
                <c:pt idx="1135">
                  <c:v>51.546287999999997</c:v>
                </c:pt>
                <c:pt idx="1136">
                  <c:v>28.125202999999999</c:v>
                </c:pt>
                <c:pt idx="1137">
                  <c:v>24.070563</c:v>
                </c:pt>
                <c:pt idx="1138">
                  <c:v>19.850515999999999</c:v>
                </c:pt>
                <c:pt idx="1139">
                  <c:v>29.148890999999999</c:v>
                </c:pt>
                <c:pt idx="1140">
                  <c:v>31.776554999999998</c:v>
                </c:pt>
                <c:pt idx="1141">
                  <c:v>110.568108</c:v>
                </c:pt>
                <c:pt idx="1142">
                  <c:v>43.631374000000001</c:v>
                </c:pt>
                <c:pt idx="1143">
                  <c:v>47.283127</c:v>
                </c:pt>
                <c:pt idx="1144">
                  <c:v>70.655961000000005</c:v>
                </c:pt>
                <c:pt idx="1145">
                  <c:v>41.495834000000002</c:v>
                </c:pt>
                <c:pt idx="1146">
                  <c:v>125.490301</c:v>
                </c:pt>
                <c:pt idx="1147">
                  <c:v>105.81889700000001</c:v>
                </c:pt>
                <c:pt idx="1148">
                  <c:v>53.643262999999997</c:v>
                </c:pt>
                <c:pt idx="1149">
                  <c:v>48.457780999999997</c:v>
                </c:pt>
                <c:pt idx="1150">
                  <c:v>57.744413999999999</c:v>
                </c:pt>
                <c:pt idx="1151">
                  <c:v>23.764654</c:v>
                </c:pt>
                <c:pt idx="1152">
                  <c:v>22.131983000000002</c:v>
                </c:pt>
                <c:pt idx="1153">
                  <c:v>48.471356999999998</c:v>
                </c:pt>
                <c:pt idx="1154">
                  <c:v>24.967898999999999</c:v>
                </c:pt>
                <c:pt idx="1155">
                  <c:v>24.712181999999999</c:v>
                </c:pt>
                <c:pt idx="1156">
                  <c:v>28.999164</c:v>
                </c:pt>
                <c:pt idx="1157">
                  <c:v>44.672446999999998</c:v>
                </c:pt>
                <c:pt idx="1158">
                  <c:v>31.785088999999999</c:v>
                </c:pt>
                <c:pt idx="1159">
                  <c:v>67.607821999999999</c:v>
                </c:pt>
                <c:pt idx="1160">
                  <c:v>58.321157999999997</c:v>
                </c:pt>
                <c:pt idx="1161">
                  <c:v>48.304262999999999</c:v>
                </c:pt>
                <c:pt idx="1162">
                  <c:v>63.925995999999998</c:v>
                </c:pt>
                <c:pt idx="1163">
                  <c:v>35.617404000000001</c:v>
                </c:pt>
                <c:pt idx="1164">
                  <c:v>42.970982999999997</c:v>
                </c:pt>
                <c:pt idx="1165">
                  <c:v>56.42736</c:v>
                </c:pt>
                <c:pt idx="1166">
                  <c:v>34.952401000000002</c:v>
                </c:pt>
                <c:pt idx="1167">
                  <c:v>49.067836999999997</c:v>
                </c:pt>
                <c:pt idx="1168">
                  <c:v>18.024083000000001</c:v>
                </c:pt>
                <c:pt idx="1169">
                  <c:v>26.891798999999999</c:v>
                </c:pt>
                <c:pt idx="1170">
                  <c:v>19.527332999999999</c:v>
                </c:pt>
                <c:pt idx="1171">
                  <c:v>18.245270000000001</c:v>
                </c:pt>
                <c:pt idx="1172">
                  <c:v>18.925262</c:v>
                </c:pt>
                <c:pt idx="1173">
                  <c:v>26.546468999999998</c:v>
                </c:pt>
                <c:pt idx="1174">
                  <c:v>15.741</c:v>
                </c:pt>
                <c:pt idx="1175">
                  <c:v>22.768284000000001</c:v>
                </c:pt>
                <c:pt idx="1176">
                  <c:v>23.695667</c:v>
                </c:pt>
                <c:pt idx="1177">
                  <c:v>40.986353000000001</c:v>
                </c:pt>
                <c:pt idx="1178">
                  <c:v>41.834797000000002</c:v>
                </c:pt>
                <c:pt idx="1179">
                  <c:v>23.775053</c:v>
                </c:pt>
                <c:pt idx="1180">
                  <c:v>22.386185000000001</c:v>
                </c:pt>
                <c:pt idx="1181">
                  <c:v>19.551629999999999</c:v>
                </c:pt>
                <c:pt idx="1182">
                  <c:v>23.255609</c:v>
                </c:pt>
                <c:pt idx="1183">
                  <c:v>26.990062999999999</c:v>
                </c:pt>
                <c:pt idx="1184">
                  <c:v>60.322445000000002</c:v>
                </c:pt>
                <c:pt idx="1185">
                  <c:v>65.227495000000005</c:v>
                </c:pt>
                <c:pt idx="1186">
                  <c:v>39.684395000000002</c:v>
                </c:pt>
                <c:pt idx="1187">
                  <c:v>30.853963</c:v>
                </c:pt>
                <c:pt idx="1188">
                  <c:v>35.693449999999999</c:v>
                </c:pt>
                <c:pt idx="1189">
                  <c:v>22.152332000000001</c:v>
                </c:pt>
                <c:pt idx="1190">
                  <c:v>28.009042000000001</c:v>
                </c:pt>
                <c:pt idx="1191">
                  <c:v>28.425948000000002</c:v>
                </c:pt>
                <c:pt idx="1192">
                  <c:v>15.893345999999999</c:v>
                </c:pt>
                <c:pt idx="1193">
                  <c:v>31.385396</c:v>
                </c:pt>
                <c:pt idx="1194">
                  <c:v>24.222956</c:v>
                </c:pt>
                <c:pt idx="1195">
                  <c:v>41.659179000000002</c:v>
                </c:pt>
                <c:pt idx="1196">
                  <c:v>45.411814999999997</c:v>
                </c:pt>
                <c:pt idx="1197">
                  <c:v>23.180456</c:v>
                </c:pt>
                <c:pt idx="1198">
                  <c:v>45.307312000000003</c:v>
                </c:pt>
                <c:pt idx="1199">
                  <c:v>48.984610000000004</c:v>
                </c:pt>
                <c:pt idx="1200">
                  <c:v>26.595991999999999</c:v>
                </c:pt>
                <c:pt idx="1201">
                  <c:v>20.950589000000001</c:v>
                </c:pt>
                <c:pt idx="1202">
                  <c:v>7.767144</c:v>
                </c:pt>
                <c:pt idx="1203">
                  <c:v>28.198725</c:v>
                </c:pt>
                <c:pt idx="1204">
                  <c:v>46.367792000000001</c:v>
                </c:pt>
                <c:pt idx="1205">
                  <c:v>63.318643999999999</c:v>
                </c:pt>
                <c:pt idx="1206">
                  <c:v>57.459435999999997</c:v>
                </c:pt>
                <c:pt idx="1207">
                  <c:v>35.286484000000002</c:v>
                </c:pt>
                <c:pt idx="1208">
                  <c:v>34.252004999999997</c:v>
                </c:pt>
                <c:pt idx="1209">
                  <c:v>26.997641000000002</c:v>
                </c:pt>
                <c:pt idx="1210">
                  <c:v>18.808819</c:v>
                </c:pt>
                <c:pt idx="1211">
                  <c:v>22.602903000000001</c:v>
                </c:pt>
                <c:pt idx="1212">
                  <c:v>14.370649</c:v>
                </c:pt>
                <c:pt idx="1213">
                  <c:v>16.347325000000001</c:v>
                </c:pt>
                <c:pt idx="1214">
                  <c:v>21.007138999999999</c:v>
                </c:pt>
                <c:pt idx="1215">
                  <c:v>16.820774</c:v>
                </c:pt>
                <c:pt idx="1216">
                  <c:v>45.885092</c:v>
                </c:pt>
                <c:pt idx="1217">
                  <c:v>16.080575</c:v>
                </c:pt>
                <c:pt idx="1218">
                  <c:v>20.145583999999999</c:v>
                </c:pt>
                <c:pt idx="1219">
                  <c:v>22.044107</c:v>
                </c:pt>
                <c:pt idx="1220">
                  <c:v>16.478833000000002</c:v>
                </c:pt>
                <c:pt idx="1221">
                  <c:v>16.148741000000001</c:v>
                </c:pt>
                <c:pt idx="1222">
                  <c:v>19.016521000000001</c:v>
                </c:pt>
                <c:pt idx="1223">
                  <c:v>20.227056000000001</c:v>
                </c:pt>
                <c:pt idx="1224">
                  <c:v>27.116799</c:v>
                </c:pt>
                <c:pt idx="1225">
                  <c:v>38.216228999999998</c:v>
                </c:pt>
                <c:pt idx="1226">
                  <c:v>35.684395000000002</c:v>
                </c:pt>
                <c:pt idx="1227">
                  <c:v>66.250422</c:v>
                </c:pt>
                <c:pt idx="1228">
                  <c:v>22.373277000000002</c:v>
                </c:pt>
                <c:pt idx="1229">
                  <c:v>25.502126000000001</c:v>
                </c:pt>
                <c:pt idx="1230">
                  <c:v>16.286539999999999</c:v>
                </c:pt>
                <c:pt idx="1231">
                  <c:v>21.885190000000001</c:v>
                </c:pt>
                <c:pt idx="1232">
                  <c:v>24.298942</c:v>
                </c:pt>
                <c:pt idx="1233">
                  <c:v>19.756416999999999</c:v>
                </c:pt>
                <c:pt idx="1234">
                  <c:v>18.481590000000001</c:v>
                </c:pt>
                <c:pt idx="1235">
                  <c:v>25.615786</c:v>
                </c:pt>
                <c:pt idx="1236">
                  <c:v>23.194638000000001</c:v>
                </c:pt>
                <c:pt idx="1237">
                  <c:v>26.625318</c:v>
                </c:pt>
                <c:pt idx="1238">
                  <c:v>31.486355</c:v>
                </c:pt>
              </c:numCache>
            </c:numRef>
          </c:val>
          <c:extLst>
            <c:ext xmlns:c16="http://schemas.microsoft.com/office/drawing/2014/chart" uri="{C3380CC4-5D6E-409C-BE32-E72D297353CC}">
              <c16:uniqueId val="{00000000-DAE3-45A2-B5BB-56632809D5E4}"/>
            </c:ext>
          </c:extLst>
        </c:ser>
        <c:dLbls>
          <c:showLegendKey val="0"/>
          <c:showVal val="0"/>
          <c:showCatName val="0"/>
          <c:showSerName val="0"/>
          <c:showPercent val="0"/>
          <c:showBubbleSize val="0"/>
        </c:dLbls>
        <c:gapWidth val="219"/>
        <c:overlap val="-27"/>
        <c:axId val="1291308224"/>
        <c:axId val="1291305344"/>
      </c:barChart>
      <c:dateAx>
        <c:axId val="1291308224"/>
        <c:scaling>
          <c:orientation val="minMax"/>
        </c:scaling>
        <c:delete val="0"/>
        <c:axPos val="b"/>
        <c:numFmt formatCode="yyyy" sourceLinked="0"/>
        <c:majorTickMark val="out"/>
        <c:minorTickMark val="none"/>
        <c:tickLblPos val="nextTo"/>
        <c:spPr>
          <a:noFill/>
          <a:ln w="9525" cap="flat" cmpd="sng" algn="ctr">
            <a:solidFill>
              <a:schemeClr val="tx1">
                <a:lumMod val="15000"/>
                <a:lumOff val="85000"/>
              </a:schemeClr>
            </a:solidFill>
            <a:round/>
          </a:ln>
          <a:effectLst/>
        </c:spPr>
        <c:txPr>
          <a:bodyPr rot="-276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91305344"/>
        <c:crosses val="autoZero"/>
        <c:auto val="1"/>
        <c:lblOffset val="100"/>
        <c:baseTimeUnit val="days"/>
      </c:dateAx>
      <c:valAx>
        <c:axId val="1291305344"/>
        <c:scaling>
          <c:orientation val="minMax"/>
          <c:max val="150"/>
        </c:scaling>
        <c:delete val="0"/>
        <c:axPos val="l"/>
        <c:numFmt formatCode="0\ &quot;m&quot;"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91308224"/>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solidFill>
              <a:schemeClr val="accent1"/>
            </a:solidFill>
            <a:ln>
              <a:noFill/>
            </a:ln>
            <a:effectLst/>
          </c:spPr>
          <c:invertIfNegative val="0"/>
          <c:dPt>
            <c:idx val="0"/>
            <c:invertIfNegative val="0"/>
            <c:bubble3D val="0"/>
            <c:spPr>
              <a:solidFill>
                <a:schemeClr val="accent4">
                  <a:lumMod val="75000"/>
                </a:schemeClr>
              </a:solidFill>
              <a:ln>
                <a:noFill/>
              </a:ln>
              <a:effectLst/>
            </c:spPr>
            <c:extLst>
              <c:ext xmlns:c16="http://schemas.microsoft.com/office/drawing/2014/chart" uri="{C3380CC4-5D6E-409C-BE32-E72D297353CC}">
                <c16:uniqueId val="{00000001-38F1-4534-AF90-56712D16669D}"/>
              </c:ext>
            </c:extLst>
          </c:dPt>
          <c:dPt>
            <c:idx val="1"/>
            <c:invertIfNegative val="0"/>
            <c:bubble3D val="0"/>
            <c:spPr>
              <a:solidFill>
                <a:schemeClr val="accent4">
                  <a:lumMod val="75000"/>
                </a:schemeClr>
              </a:solidFill>
              <a:ln>
                <a:noFill/>
              </a:ln>
              <a:effectLst/>
            </c:spPr>
            <c:extLst>
              <c:ext xmlns:c16="http://schemas.microsoft.com/office/drawing/2014/chart" uri="{C3380CC4-5D6E-409C-BE32-E72D297353CC}">
                <c16:uniqueId val="{00000003-38F1-4534-AF90-56712D16669D}"/>
              </c:ext>
            </c:extLst>
          </c:dPt>
          <c:dLbls>
            <c:numFmt formatCode="0%" sourceLinked="0"/>
            <c:spPr>
              <a:noFill/>
              <a:ln>
                <a:noFill/>
              </a:ln>
              <a:effectLst/>
            </c:spPr>
            <c:txPr>
              <a:bodyPr rot="0" spcFirstLastPara="1" vertOverflow="ellipsis" vert="horz" wrap="square" lIns="38100" tIns="19050" rIns="38100" bIns="19050" anchor="ctr" anchorCtr="1">
                <a:spAutoFit/>
              </a:bodyPr>
              <a:lstStyle/>
              <a:p>
                <a:pPr>
                  <a:defRPr sz="700" b="1" i="0" u="none" strike="noStrike" kern="1200" baseline="0">
                    <a:solidFill>
                      <a:schemeClr val="bg1"/>
                    </a:solidFill>
                    <a:latin typeface="+mn-lt"/>
                    <a:ea typeface="+mn-ea"/>
                    <a:cs typeface="+mn-cs"/>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'Raw Share Price'!$F$1249:$F$1251</c:f>
              <c:strCache>
                <c:ptCount val="3"/>
                <c:pt idx="0">
                  <c:v>FII</c:v>
                </c:pt>
                <c:pt idx="1">
                  <c:v>DII</c:v>
                </c:pt>
                <c:pt idx="2">
                  <c:v>Public &amp; 
Government</c:v>
                </c:pt>
              </c:strCache>
            </c:strRef>
          </c:cat>
          <c:val>
            <c:numRef>
              <c:f>'Raw Share Price'!$G$1249:$G$1251</c:f>
              <c:numCache>
                <c:formatCode>0.00%</c:formatCode>
                <c:ptCount val="3"/>
                <c:pt idx="0">
                  <c:v>0.37980000000000003</c:v>
                </c:pt>
                <c:pt idx="1">
                  <c:v>0.46910000000000002</c:v>
                </c:pt>
                <c:pt idx="2">
                  <c:v>0.15110000000000001</c:v>
                </c:pt>
              </c:numCache>
            </c:numRef>
          </c:val>
          <c:extLst>
            <c:ext xmlns:c16="http://schemas.microsoft.com/office/drawing/2014/chart" uri="{C3380CC4-5D6E-409C-BE32-E72D297353CC}">
              <c16:uniqueId val="{00000004-38F1-4534-AF90-56712D16669D}"/>
            </c:ext>
          </c:extLst>
        </c:ser>
        <c:dLbls>
          <c:dLblPos val="outEnd"/>
          <c:showLegendKey val="0"/>
          <c:showVal val="1"/>
          <c:showCatName val="0"/>
          <c:showSerName val="0"/>
          <c:showPercent val="0"/>
          <c:showBubbleSize val="0"/>
        </c:dLbls>
        <c:gapWidth val="182"/>
        <c:axId val="1333181744"/>
        <c:axId val="1333182224"/>
      </c:barChart>
      <c:catAx>
        <c:axId val="133318174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n-US"/>
          </a:p>
        </c:txPr>
        <c:crossAx val="1333182224"/>
        <c:crosses val="autoZero"/>
        <c:auto val="1"/>
        <c:lblAlgn val="ctr"/>
        <c:lblOffset val="100"/>
        <c:noMultiLvlLbl val="0"/>
      </c:catAx>
      <c:valAx>
        <c:axId val="1333182224"/>
        <c:scaling>
          <c:orientation val="minMax"/>
        </c:scaling>
        <c:delete val="0"/>
        <c:axPos val="b"/>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33181744"/>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'Raw Share Price'!$C$2</c:f>
              <c:strCache>
                <c:ptCount val="1"/>
                <c:pt idx="0">
                  <c:v>Adj Close </c:v>
                </c:pt>
              </c:strCache>
            </c:strRef>
          </c:tx>
          <c:spPr>
            <a:ln w="28575" cap="rnd">
              <a:solidFill>
                <a:srgbClr val="002060"/>
              </a:solidFill>
              <a:round/>
            </a:ln>
            <a:effectLst/>
          </c:spPr>
          <c:marker>
            <c:symbol val="none"/>
          </c:marker>
          <c:cat>
            <c:numRef>
              <c:f>'Raw Share Price'!$B$3:$B$1241</c:f>
              <c:numCache>
                <c:formatCode>d\-mmm\-yy</c:formatCode>
                <c:ptCount val="1239"/>
                <c:pt idx="0">
                  <c:v>45919</c:v>
                </c:pt>
                <c:pt idx="1">
                  <c:v>45918</c:v>
                </c:pt>
                <c:pt idx="2">
                  <c:v>45917</c:v>
                </c:pt>
                <c:pt idx="3">
                  <c:v>45916</c:v>
                </c:pt>
                <c:pt idx="4">
                  <c:v>45915</c:v>
                </c:pt>
                <c:pt idx="5">
                  <c:v>45912</c:v>
                </c:pt>
                <c:pt idx="6">
                  <c:v>45911</c:v>
                </c:pt>
                <c:pt idx="7">
                  <c:v>45910</c:v>
                </c:pt>
                <c:pt idx="8">
                  <c:v>45909</c:v>
                </c:pt>
                <c:pt idx="9">
                  <c:v>45908</c:v>
                </c:pt>
                <c:pt idx="10">
                  <c:v>45905</c:v>
                </c:pt>
                <c:pt idx="11">
                  <c:v>45904</c:v>
                </c:pt>
                <c:pt idx="12">
                  <c:v>45903</c:v>
                </c:pt>
                <c:pt idx="13">
                  <c:v>45902</c:v>
                </c:pt>
                <c:pt idx="14">
                  <c:v>45901</c:v>
                </c:pt>
                <c:pt idx="15">
                  <c:v>45898</c:v>
                </c:pt>
                <c:pt idx="16">
                  <c:v>45897</c:v>
                </c:pt>
                <c:pt idx="17">
                  <c:v>45896</c:v>
                </c:pt>
                <c:pt idx="18">
                  <c:v>45895</c:v>
                </c:pt>
                <c:pt idx="19">
                  <c:v>45894</c:v>
                </c:pt>
                <c:pt idx="20">
                  <c:v>45891</c:v>
                </c:pt>
                <c:pt idx="21">
                  <c:v>45890</c:v>
                </c:pt>
                <c:pt idx="22">
                  <c:v>45889</c:v>
                </c:pt>
                <c:pt idx="23">
                  <c:v>45888</c:v>
                </c:pt>
                <c:pt idx="24">
                  <c:v>45887</c:v>
                </c:pt>
                <c:pt idx="25">
                  <c:v>45883</c:v>
                </c:pt>
                <c:pt idx="26">
                  <c:v>45882</c:v>
                </c:pt>
                <c:pt idx="27">
                  <c:v>45881</c:v>
                </c:pt>
                <c:pt idx="28">
                  <c:v>45880</c:v>
                </c:pt>
                <c:pt idx="29">
                  <c:v>45877</c:v>
                </c:pt>
                <c:pt idx="30">
                  <c:v>45876</c:v>
                </c:pt>
                <c:pt idx="31">
                  <c:v>45875</c:v>
                </c:pt>
                <c:pt idx="32">
                  <c:v>45874</c:v>
                </c:pt>
                <c:pt idx="33">
                  <c:v>45873</c:v>
                </c:pt>
                <c:pt idx="34">
                  <c:v>45870</c:v>
                </c:pt>
                <c:pt idx="35">
                  <c:v>45869</c:v>
                </c:pt>
                <c:pt idx="36">
                  <c:v>45868</c:v>
                </c:pt>
                <c:pt idx="37">
                  <c:v>45867</c:v>
                </c:pt>
                <c:pt idx="38">
                  <c:v>45866</c:v>
                </c:pt>
                <c:pt idx="39">
                  <c:v>45863</c:v>
                </c:pt>
                <c:pt idx="40">
                  <c:v>45862</c:v>
                </c:pt>
                <c:pt idx="41">
                  <c:v>45861</c:v>
                </c:pt>
                <c:pt idx="42">
                  <c:v>45860</c:v>
                </c:pt>
                <c:pt idx="43">
                  <c:v>45859</c:v>
                </c:pt>
                <c:pt idx="44">
                  <c:v>45856</c:v>
                </c:pt>
                <c:pt idx="45">
                  <c:v>45855</c:v>
                </c:pt>
                <c:pt idx="46">
                  <c:v>45854</c:v>
                </c:pt>
                <c:pt idx="47">
                  <c:v>45853</c:v>
                </c:pt>
                <c:pt idx="48">
                  <c:v>45852</c:v>
                </c:pt>
                <c:pt idx="49">
                  <c:v>45849</c:v>
                </c:pt>
                <c:pt idx="50">
                  <c:v>45848</c:v>
                </c:pt>
                <c:pt idx="51">
                  <c:v>45847</c:v>
                </c:pt>
                <c:pt idx="52">
                  <c:v>45846</c:v>
                </c:pt>
                <c:pt idx="53">
                  <c:v>45845</c:v>
                </c:pt>
                <c:pt idx="54">
                  <c:v>45842</c:v>
                </c:pt>
                <c:pt idx="55">
                  <c:v>45841</c:v>
                </c:pt>
                <c:pt idx="56">
                  <c:v>45840</c:v>
                </c:pt>
                <c:pt idx="57">
                  <c:v>45839</c:v>
                </c:pt>
                <c:pt idx="58">
                  <c:v>45838</c:v>
                </c:pt>
                <c:pt idx="59">
                  <c:v>45835</c:v>
                </c:pt>
                <c:pt idx="60">
                  <c:v>45834</c:v>
                </c:pt>
                <c:pt idx="61">
                  <c:v>45833</c:v>
                </c:pt>
                <c:pt idx="62">
                  <c:v>45832</c:v>
                </c:pt>
                <c:pt idx="63">
                  <c:v>45831</c:v>
                </c:pt>
                <c:pt idx="64">
                  <c:v>45828</c:v>
                </c:pt>
                <c:pt idx="65">
                  <c:v>45827</c:v>
                </c:pt>
                <c:pt idx="66">
                  <c:v>45826</c:v>
                </c:pt>
                <c:pt idx="67">
                  <c:v>45825</c:v>
                </c:pt>
                <c:pt idx="68">
                  <c:v>45824</c:v>
                </c:pt>
                <c:pt idx="69">
                  <c:v>45821</c:v>
                </c:pt>
                <c:pt idx="70">
                  <c:v>45820</c:v>
                </c:pt>
                <c:pt idx="71">
                  <c:v>45819</c:v>
                </c:pt>
                <c:pt idx="72">
                  <c:v>45818</c:v>
                </c:pt>
                <c:pt idx="73">
                  <c:v>45817</c:v>
                </c:pt>
                <c:pt idx="74">
                  <c:v>45814</c:v>
                </c:pt>
                <c:pt idx="75">
                  <c:v>45813</c:v>
                </c:pt>
                <c:pt idx="76">
                  <c:v>45812</c:v>
                </c:pt>
                <c:pt idx="77">
                  <c:v>45811</c:v>
                </c:pt>
                <c:pt idx="78">
                  <c:v>45810</c:v>
                </c:pt>
                <c:pt idx="79">
                  <c:v>45807</c:v>
                </c:pt>
                <c:pt idx="80">
                  <c:v>45806</c:v>
                </c:pt>
                <c:pt idx="81">
                  <c:v>45805</c:v>
                </c:pt>
                <c:pt idx="82">
                  <c:v>45804</c:v>
                </c:pt>
                <c:pt idx="83">
                  <c:v>45803</c:v>
                </c:pt>
                <c:pt idx="84">
                  <c:v>45800</c:v>
                </c:pt>
                <c:pt idx="85">
                  <c:v>45799</c:v>
                </c:pt>
                <c:pt idx="86">
                  <c:v>45798</c:v>
                </c:pt>
                <c:pt idx="87">
                  <c:v>45797</c:v>
                </c:pt>
                <c:pt idx="88">
                  <c:v>45796</c:v>
                </c:pt>
                <c:pt idx="89">
                  <c:v>45793</c:v>
                </c:pt>
                <c:pt idx="90">
                  <c:v>45792</c:v>
                </c:pt>
                <c:pt idx="91">
                  <c:v>45791</c:v>
                </c:pt>
                <c:pt idx="92">
                  <c:v>45790</c:v>
                </c:pt>
                <c:pt idx="93">
                  <c:v>45789</c:v>
                </c:pt>
                <c:pt idx="94">
                  <c:v>45786</c:v>
                </c:pt>
                <c:pt idx="95">
                  <c:v>45785</c:v>
                </c:pt>
                <c:pt idx="96">
                  <c:v>45784</c:v>
                </c:pt>
                <c:pt idx="97">
                  <c:v>45783</c:v>
                </c:pt>
                <c:pt idx="98">
                  <c:v>45782</c:v>
                </c:pt>
                <c:pt idx="99">
                  <c:v>45779</c:v>
                </c:pt>
                <c:pt idx="100">
                  <c:v>45777</c:v>
                </c:pt>
                <c:pt idx="101">
                  <c:v>45776</c:v>
                </c:pt>
                <c:pt idx="102">
                  <c:v>45775</c:v>
                </c:pt>
                <c:pt idx="103">
                  <c:v>45772</c:v>
                </c:pt>
                <c:pt idx="104">
                  <c:v>45771</c:v>
                </c:pt>
                <c:pt idx="105">
                  <c:v>45770</c:v>
                </c:pt>
                <c:pt idx="106">
                  <c:v>45769</c:v>
                </c:pt>
                <c:pt idx="107">
                  <c:v>45768</c:v>
                </c:pt>
                <c:pt idx="108">
                  <c:v>45764</c:v>
                </c:pt>
                <c:pt idx="109">
                  <c:v>45763</c:v>
                </c:pt>
                <c:pt idx="110">
                  <c:v>45762</c:v>
                </c:pt>
                <c:pt idx="111">
                  <c:v>45758</c:v>
                </c:pt>
                <c:pt idx="112">
                  <c:v>45756</c:v>
                </c:pt>
                <c:pt idx="113">
                  <c:v>45755</c:v>
                </c:pt>
                <c:pt idx="114">
                  <c:v>45754</c:v>
                </c:pt>
                <c:pt idx="115">
                  <c:v>45751</c:v>
                </c:pt>
                <c:pt idx="116">
                  <c:v>45750</c:v>
                </c:pt>
                <c:pt idx="117">
                  <c:v>45749</c:v>
                </c:pt>
                <c:pt idx="118">
                  <c:v>45748</c:v>
                </c:pt>
                <c:pt idx="119">
                  <c:v>45744</c:v>
                </c:pt>
                <c:pt idx="120">
                  <c:v>45743</c:v>
                </c:pt>
                <c:pt idx="121">
                  <c:v>45742</c:v>
                </c:pt>
                <c:pt idx="122">
                  <c:v>45741</c:v>
                </c:pt>
                <c:pt idx="123">
                  <c:v>45740</c:v>
                </c:pt>
                <c:pt idx="124">
                  <c:v>45737</c:v>
                </c:pt>
                <c:pt idx="125">
                  <c:v>45736</c:v>
                </c:pt>
                <c:pt idx="126">
                  <c:v>45735</c:v>
                </c:pt>
                <c:pt idx="127">
                  <c:v>45734</c:v>
                </c:pt>
                <c:pt idx="128">
                  <c:v>45733</c:v>
                </c:pt>
                <c:pt idx="129">
                  <c:v>45729</c:v>
                </c:pt>
                <c:pt idx="130">
                  <c:v>45728</c:v>
                </c:pt>
                <c:pt idx="131">
                  <c:v>45727</c:v>
                </c:pt>
                <c:pt idx="132">
                  <c:v>45726</c:v>
                </c:pt>
                <c:pt idx="133">
                  <c:v>45723</c:v>
                </c:pt>
                <c:pt idx="134">
                  <c:v>45722</c:v>
                </c:pt>
                <c:pt idx="135">
                  <c:v>45721</c:v>
                </c:pt>
                <c:pt idx="136">
                  <c:v>45720</c:v>
                </c:pt>
                <c:pt idx="137">
                  <c:v>45719</c:v>
                </c:pt>
                <c:pt idx="138">
                  <c:v>45716</c:v>
                </c:pt>
                <c:pt idx="139">
                  <c:v>45715</c:v>
                </c:pt>
                <c:pt idx="140">
                  <c:v>45713</c:v>
                </c:pt>
                <c:pt idx="141">
                  <c:v>45712</c:v>
                </c:pt>
                <c:pt idx="142">
                  <c:v>45709</c:v>
                </c:pt>
                <c:pt idx="143">
                  <c:v>45708</c:v>
                </c:pt>
                <c:pt idx="144">
                  <c:v>45707</c:v>
                </c:pt>
                <c:pt idx="145">
                  <c:v>45706</c:v>
                </c:pt>
                <c:pt idx="146">
                  <c:v>45705</c:v>
                </c:pt>
                <c:pt idx="147">
                  <c:v>45702</c:v>
                </c:pt>
                <c:pt idx="148">
                  <c:v>45701</c:v>
                </c:pt>
                <c:pt idx="149">
                  <c:v>45700</c:v>
                </c:pt>
                <c:pt idx="150">
                  <c:v>45699</c:v>
                </c:pt>
                <c:pt idx="151">
                  <c:v>45698</c:v>
                </c:pt>
                <c:pt idx="152">
                  <c:v>45695</c:v>
                </c:pt>
                <c:pt idx="153">
                  <c:v>45694</c:v>
                </c:pt>
                <c:pt idx="154">
                  <c:v>45693</c:v>
                </c:pt>
                <c:pt idx="155">
                  <c:v>45692</c:v>
                </c:pt>
                <c:pt idx="156">
                  <c:v>45691</c:v>
                </c:pt>
                <c:pt idx="157">
                  <c:v>45689</c:v>
                </c:pt>
                <c:pt idx="158">
                  <c:v>45688</c:v>
                </c:pt>
                <c:pt idx="159">
                  <c:v>45687</c:v>
                </c:pt>
                <c:pt idx="160">
                  <c:v>45686</c:v>
                </c:pt>
                <c:pt idx="161">
                  <c:v>45685</c:v>
                </c:pt>
                <c:pt idx="162">
                  <c:v>45684</c:v>
                </c:pt>
                <c:pt idx="163">
                  <c:v>45681</c:v>
                </c:pt>
                <c:pt idx="164">
                  <c:v>45680</c:v>
                </c:pt>
                <c:pt idx="165">
                  <c:v>45679</c:v>
                </c:pt>
                <c:pt idx="166">
                  <c:v>45678</c:v>
                </c:pt>
                <c:pt idx="167">
                  <c:v>45677</c:v>
                </c:pt>
                <c:pt idx="168">
                  <c:v>45674</c:v>
                </c:pt>
                <c:pt idx="169">
                  <c:v>45673</c:v>
                </c:pt>
                <c:pt idx="170">
                  <c:v>45672</c:v>
                </c:pt>
                <c:pt idx="171">
                  <c:v>45671</c:v>
                </c:pt>
                <c:pt idx="172">
                  <c:v>45670</c:v>
                </c:pt>
                <c:pt idx="173">
                  <c:v>45667</c:v>
                </c:pt>
                <c:pt idx="174">
                  <c:v>45666</c:v>
                </c:pt>
                <c:pt idx="175">
                  <c:v>45665</c:v>
                </c:pt>
                <c:pt idx="176">
                  <c:v>45664</c:v>
                </c:pt>
                <c:pt idx="177">
                  <c:v>45663</c:v>
                </c:pt>
                <c:pt idx="178">
                  <c:v>45660</c:v>
                </c:pt>
                <c:pt idx="179">
                  <c:v>45659</c:v>
                </c:pt>
                <c:pt idx="180">
                  <c:v>45658</c:v>
                </c:pt>
                <c:pt idx="181">
                  <c:v>45657</c:v>
                </c:pt>
                <c:pt idx="182">
                  <c:v>45656</c:v>
                </c:pt>
                <c:pt idx="183">
                  <c:v>45653</c:v>
                </c:pt>
                <c:pt idx="184">
                  <c:v>45652</c:v>
                </c:pt>
                <c:pt idx="185">
                  <c:v>45650</c:v>
                </c:pt>
                <c:pt idx="186">
                  <c:v>45649</c:v>
                </c:pt>
                <c:pt idx="187">
                  <c:v>45646</c:v>
                </c:pt>
                <c:pt idx="188">
                  <c:v>45645</c:v>
                </c:pt>
                <c:pt idx="189">
                  <c:v>45644</c:v>
                </c:pt>
                <c:pt idx="190">
                  <c:v>45643</c:v>
                </c:pt>
                <c:pt idx="191">
                  <c:v>45642</c:v>
                </c:pt>
                <c:pt idx="192">
                  <c:v>45639</c:v>
                </c:pt>
                <c:pt idx="193">
                  <c:v>45638</c:v>
                </c:pt>
                <c:pt idx="194">
                  <c:v>45637</c:v>
                </c:pt>
                <c:pt idx="195">
                  <c:v>45636</c:v>
                </c:pt>
                <c:pt idx="196">
                  <c:v>45635</c:v>
                </c:pt>
                <c:pt idx="197">
                  <c:v>45632</c:v>
                </c:pt>
                <c:pt idx="198">
                  <c:v>45631</c:v>
                </c:pt>
                <c:pt idx="199">
                  <c:v>45630</c:v>
                </c:pt>
                <c:pt idx="200">
                  <c:v>45629</c:v>
                </c:pt>
                <c:pt idx="201">
                  <c:v>45628</c:v>
                </c:pt>
                <c:pt idx="202">
                  <c:v>45625</c:v>
                </c:pt>
                <c:pt idx="203">
                  <c:v>45624</c:v>
                </c:pt>
                <c:pt idx="204">
                  <c:v>45623</c:v>
                </c:pt>
                <c:pt idx="205">
                  <c:v>45622</c:v>
                </c:pt>
                <c:pt idx="206">
                  <c:v>45621</c:v>
                </c:pt>
                <c:pt idx="207">
                  <c:v>45618</c:v>
                </c:pt>
                <c:pt idx="208">
                  <c:v>45617</c:v>
                </c:pt>
                <c:pt idx="209">
                  <c:v>45615</c:v>
                </c:pt>
                <c:pt idx="210">
                  <c:v>45614</c:v>
                </c:pt>
                <c:pt idx="211">
                  <c:v>45610</c:v>
                </c:pt>
                <c:pt idx="212">
                  <c:v>45609</c:v>
                </c:pt>
                <c:pt idx="213">
                  <c:v>45608</c:v>
                </c:pt>
                <c:pt idx="214">
                  <c:v>45607</c:v>
                </c:pt>
                <c:pt idx="215">
                  <c:v>45604</c:v>
                </c:pt>
                <c:pt idx="216">
                  <c:v>45603</c:v>
                </c:pt>
                <c:pt idx="217">
                  <c:v>45602</c:v>
                </c:pt>
                <c:pt idx="218">
                  <c:v>45601</c:v>
                </c:pt>
                <c:pt idx="219">
                  <c:v>45600</c:v>
                </c:pt>
                <c:pt idx="220">
                  <c:v>45597</c:v>
                </c:pt>
                <c:pt idx="221">
                  <c:v>45596</c:v>
                </c:pt>
                <c:pt idx="222">
                  <c:v>45595</c:v>
                </c:pt>
                <c:pt idx="223">
                  <c:v>45594</c:v>
                </c:pt>
                <c:pt idx="224">
                  <c:v>45593</c:v>
                </c:pt>
                <c:pt idx="225">
                  <c:v>45590</c:v>
                </c:pt>
                <c:pt idx="226">
                  <c:v>45589</c:v>
                </c:pt>
                <c:pt idx="227">
                  <c:v>45588</c:v>
                </c:pt>
                <c:pt idx="228">
                  <c:v>45587</c:v>
                </c:pt>
                <c:pt idx="229">
                  <c:v>45586</c:v>
                </c:pt>
                <c:pt idx="230">
                  <c:v>45583</c:v>
                </c:pt>
                <c:pt idx="231">
                  <c:v>45582</c:v>
                </c:pt>
                <c:pt idx="232">
                  <c:v>45581</c:v>
                </c:pt>
                <c:pt idx="233">
                  <c:v>45580</c:v>
                </c:pt>
                <c:pt idx="234">
                  <c:v>45579</c:v>
                </c:pt>
                <c:pt idx="235">
                  <c:v>45576</c:v>
                </c:pt>
                <c:pt idx="236">
                  <c:v>45575</c:v>
                </c:pt>
                <c:pt idx="237">
                  <c:v>45574</c:v>
                </c:pt>
                <c:pt idx="238">
                  <c:v>45573</c:v>
                </c:pt>
                <c:pt idx="239">
                  <c:v>45572</c:v>
                </c:pt>
                <c:pt idx="240">
                  <c:v>45569</c:v>
                </c:pt>
                <c:pt idx="241">
                  <c:v>45568</c:v>
                </c:pt>
                <c:pt idx="242">
                  <c:v>45566</c:v>
                </c:pt>
                <c:pt idx="243">
                  <c:v>45565</c:v>
                </c:pt>
                <c:pt idx="244">
                  <c:v>45562</c:v>
                </c:pt>
                <c:pt idx="245">
                  <c:v>45561</c:v>
                </c:pt>
                <c:pt idx="246">
                  <c:v>45560</c:v>
                </c:pt>
                <c:pt idx="247">
                  <c:v>45559</c:v>
                </c:pt>
                <c:pt idx="248">
                  <c:v>45558</c:v>
                </c:pt>
                <c:pt idx="249">
                  <c:v>45555</c:v>
                </c:pt>
                <c:pt idx="250">
                  <c:v>45554</c:v>
                </c:pt>
                <c:pt idx="251">
                  <c:v>45553</c:v>
                </c:pt>
                <c:pt idx="252">
                  <c:v>45552</c:v>
                </c:pt>
                <c:pt idx="253">
                  <c:v>45551</c:v>
                </c:pt>
                <c:pt idx="254">
                  <c:v>45548</c:v>
                </c:pt>
                <c:pt idx="255">
                  <c:v>45547</c:v>
                </c:pt>
                <c:pt idx="256">
                  <c:v>45546</c:v>
                </c:pt>
                <c:pt idx="257">
                  <c:v>45545</c:v>
                </c:pt>
                <c:pt idx="258">
                  <c:v>45544</c:v>
                </c:pt>
                <c:pt idx="259">
                  <c:v>45541</c:v>
                </c:pt>
                <c:pt idx="260">
                  <c:v>45540</c:v>
                </c:pt>
                <c:pt idx="261">
                  <c:v>45539</c:v>
                </c:pt>
                <c:pt idx="262">
                  <c:v>45538</c:v>
                </c:pt>
                <c:pt idx="263">
                  <c:v>45537</c:v>
                </c:pt>
                <c:pt idx="264">
                  <c:v>45534</c:v>
                </c:pt>
                <c:pt idx="265">
                  <c:v>45533</c:v>
                </c:pt>
                <c:pt idx="266">
                  <c:v>45532</c:v>
                </c:pt>
                <c:pt idx="267">
                  <c:v>45531</c:v>
                </c:pt>
                <c:pt idx="268">
                  <c:v>45530</c:v>
                </c:pt>
                <c:pt idx="269">
                  <c:v>45527</c:v>
                </c:pt>
                <c:pt idx="270">
                  <c:v>45526</c:v>
                </c:pt>
                <c:pt idx="271">
                  <c:v>45525</c:v>
                </c:pt>
                <c:pt idx="272">
                  <c:v>45524</c:v>
                </c:pt>
                <c:pt idx="273">
                  <c:v>45523</c:v>
                </c:pt>
                <c:pt idx="274">
                  <c:v>45520</c:v>
                </c:pt>
                <c:pt idx="275">
                  <c:v>45518</c:v>
                </c:pt>
                <c:pt idx="276">
                  <c:v>45517</c:v>
                </c:pt>
                <c:pt idx="277">
                  <c:v>45516</c:v>
                </c:pt>
                <c:pt idx="278">
                  <c:v>45513</c:v>
                </c:pt>
                <c:pt idx="279">
                  <c:v>45512</c:v>
                </c:pt>
                <c:pt idx="280">
                  <c:v>45511</c:v>
                </c:pt>
                <c:pt idx="281">
                  <c:v>45510</c:v>
                </c:pt>
                <c:pt idx="282">
                  <c:v>45509</c:v>
                </c:pt>
                <c:pt idx="283">
                  <c:v>45506</c:v>
                </c:pt>
                <c:pt idx="284">
                  <c:v>45505</c:v>
                </c:pt>
                <c:pt idx="285">
                  <c:v>45504</c:v>
                </c:pt>
                <c:pt idx="286">
                  <c:v>45503</c:v>
                </c:pt>
                <c:pt idx="287">
                  <c:v>45502</c:v>
                </c:pt>
                <c:pt idx="288">
                  <c:v>45499</c:v>
                </c:pt>
                <c:pt idx="289">
                  <c:v>45498</c:v>
                </c:pt>
                <c:pt idx="290">
                  <c:v>45497</c:v>
                </c:pt>
                <c:pt idx="291">
                  <c:v>45496</c:v>
                </c:pt>
                <c:pt idx="292">
                  <c:v>45495</c:v>
                </c:pt>
                <c:pt idx="293">
                  <c:v>45492</c:v>
                </c:pt>
                <c:pt idx="294">
                  <c:v>45491</c:v>
                </c:pt>
                <c:pt idx="295">
                  <c:v>45489</c:v>
                </c:pt>
                <c:pt idx="296">
                  <c:v>45488</c:v>
                </c:pt>
                <c:pt idx="297">
                  <c:v>45485</c:v>
                </c:pt>
                <c:pt idx="298">
                  <c:v>45484</c:v>
                </c:pt>
                <c:pt idx="299">
                  <c:v>45483</c:v>
                </c:pt>
                <c:pt idx="300">
                  <c:v>45482</c:v>
                </c:pt>
                <c:pt idx="301">
                  <c:v>45481</c:v>
                </c:pt>
                <c:pt idx="302">
                  <c:v>45478</c:v>
                </c:pt>
                <c:pt idx="303">
                  <c:v>45477</c:v>
                </c:pt>
                <c:pt idx="304">
                  <c:v>45476</c:v>
                </c:pt>
                <c:pt idx="305">
                  <c:v>45475</c:v>
                </c:pt>
                <c:pt idx="306">
                  <c:v>45474</c:v>
                </c:pt>
                <c:pt idx="307">
                  <c:v>45471</c:v>
                </c:pt>
                <c:pt idx="308">
                  <c:v>45470</c:v>
                </c:pt>
                <c:pt idx="309">
                  <c:v>45469</c:v>
                </c:pt>
                <c:pt idx="310">
                  <c:v>45468</c:v>
                </c:pt>
                <c:pt idx="311">
                  <c:v>45467</c:v>
                </c:pt>
                <c:pt idx="312">
                  <c:v>45464</c:v>
                </c:pt>
                <c:pt idx="313">
                  <c:v>45463</c:v>
                </c:pt>
                <c:pt idx="314">
                  <c:v>45462</c:v>
                </c:pt>
                <c:pt idx="315">
                  <c:v>45461</c:v>
                </c:pt>
                <c:pt idx="316">
                  <c:v>45457</c:v>
                </c:pt>
                <c:pt idx="317">
                  <c:v>45456</c:v>
                </c:pt>
                <c:pt idx="318">
                  <c:v>45455</c:v>
                </c:pt>
                <c:pt idx="319">
                  <c:v>45454</c:v>
                </c:pt>
                <c:pt idx="320">
                  <c:v>45453</c:v>
                </c:pt>
                <c:pt idx="321">
                  <c:v>45450</c:v>
                </c:pt>
                <c:pt idx="322">
                  <c:v>45449</c:v>
                </c:pt>
                <c:pt idx="323">
                  <c:v>45448</c:v>
                </c:pt>
                <c:pt idx="324">
                  <c:v>45447</c:v>
                </c:pt>
                <c:pt idx="325">
                  <c:v>45446</c:v>
                </c:pt>
                <c:pt idx="326">
                  <c:v>45443</c:v>
                </c:pt>
                <c:pt idx="327">
                  <c:v>45442</c:v>
                </c:pt>
                <c:pt idx="328">
                  <c:v>45441</c:v>
                </c:pt>
                <c:pt idx="329">
                  <c:v>45440</c:v>
                </c:pt>
                <c:pt idx="330">
                  <c:v>45439</c:v>
                </c:pt>
                <c:pt idx="331">
                  <c:v>45436</c:v>
                </c:pt>
                <c:pt idx="332">
                  <c:v>45435</c:v>
                </c:pt>
                <c:pt idx="333">
                  <c:v>45434</c:v>
                </c:pt>
                <c:pt idx="334">
                  <c:v>45433</c:v>
                </c:pt>
                <c:pt idx="335">
                  <c:v>45429</c:v>
                </c:pt>
                <c:pt idx="336">
                  <c:v>45428</c:v>
                </c:pt>
                <c:pt idx="337">
                  <c:v>45427</c:v>
                </c:pt>
                <c:pt idx="338">
                  <c:v>45426</c:v>
                </c:pt>
                <c:pt idx="339">
                  <c:v>45425</c:v>
                </c:pt>
                <c:pt idx="340">
                  <c:v>45422</c:v>
                </c:pt>
                <c:pt idx="341">
                  <c:v>45421</c:v>
                </c:pt>
                <c:pt idx="342">
                  <c:v>45420</c:v>
                </c:pt>
                <c:pt idx="343">
                  <c:v>45419</c:v>
                </c:pt>
                <c:pt idx="344">
                  <c:v>45418</c:v>
                </c:pt>
                <c:pt idx="345">
                  <c:v>45415</c:v>
                </c:pt>
                <c:pt idx="346">
                  <c:v>45414</c:v>
                </c:pt>
                <c:pt idx="347">
                  <c:v>45412</c:v>
                </c:pt>
                <c:pt idx="348">
                  <c:v>45411</c:v>
                </c:pt>
                <c:pt idx="349">
                  <c:v>45408</c:v>
                </c:pt>
                <c:pt idx="350">
                  <c:v>45407</c:v>
                </c:pt>
                <c:pt idx="351">
                  <c:v>45406</c:v>
                </c:pt>
                <c:pt idx="352">
                  <c:v>45405</c:v>
                </c:pt>
                <c:pt idx="353">
                  <c:v>45404</c:v>
                </c:pt>
                <c:pt idx="354">
                  <c:v>45401</c:v>
                </c:pt>
                <c:pt idx="355">
                  <c:v>45400</c:v>
                </c:pt>
                <c:pt idx="356">
                  <c:v>45398</c:v>
                </c:pt>
                <c:pt idx="357">
                  <c:v>45397</c:v>
                </c:pt>
                <c:pt idx="358">
                  <c:v>45394</c:v>
                </c:pt>
                <c:pt idx="359">
                  <c:v>45392</c:v>
                </c:pt>
                <c:pt idx="360">
                  <c:v>45391</c:v>
                </c:pt>
                <c:pt idx="361">
                  <c:v>45390</c:v>
                </c:pt>
                <c:pt idx="362">
                  <c:v>45387</c:v>
                </c:pt>
                <c:pt idx="363">
                  <c:v>45386</c:v>
                </c:pt>
                <c:pt idx="364">
                  <c:v>45385</c:v>
                </c:pt>
                <c:pt idx="365">
                  <c:v>45384</c:v>
                </c:pt>
                <c:pt idx="366">
                  <c:v>45383</c:v>
                </c:pt>
                <c:pt idx="367">
                  <c:v>45379</c:v>
                </c:pt>
                <c:pt idx="368">
                  <c:v>45378</c:v>
                </c:pt>
                <c:pt idx="369">
                  <c:v>45377</c:v>
                </c:pt>
                <c:pt idx="370">
                  <c:v>45373</c:v>
                </c:pt>
                <c:pt idx="371">
                  <c:v>45372</c:v>
                </c:pt>
                <c:pt idx="372">
                  <c:v>45371</c:v>
                </c:pt>
                <c:pt idx="373">
                  <c:v>45370</c:v>
                </c:pt>
                <c:pt idx="374">
                  <c:v>45369</c:v>
                </c:pt>
                <c:pt idx="375">
                  <c:v>45366</c:v>
                </c:pt>
                <c:pt idx="376">
                  <c:v>45365</c:v>
                </c:pt>
                <c:pt idx="377">
                  <c:v>45364</c:v>
                </c:pt>
                <c:pt idx="378">
                  <c:v>45363</c:v>
                </c:pt>
                <c:pt idx="379">
                  <c:v>45362</c:v>
                </c:pt>
                <c:pt idx="380">
                  <c:v>45358</c:v>
                </c:pt>
                <c:pt idx="381">
                  <c:v>45357</c:v>
                </c:pt>
                <c:pt idx="382">
                  <c:v>45356</c:v>
                </c:pt>
                <c:pt idx="383">
                  <c:v>45355</c:v>
                </c:pt>
                <c:pt idx="384">
                  <c:v>45352</c:v>
                </c:pt>
                <c:pt idx="385">
                  <c:v>45351</c:v>
                </c:pt>
                <c:pt idx="386">
                  <c:v>45350</c:v>
                </c:pt>
                <c:pt idx="387">
                  <c:v>45349</c:v>
                </c:pt>
                <c:pt idx="388">
                  <c:v>45348</c:v>
                </c:pt>
                <c:pt idx="389">
                  <c:v>45345</c:v>
                </c:pt>
                <c:pt idx="390">
                  <c:v>45344</c:v>
                </c:pt>
                <c:pt idx="391">
                  <c:v>45343</c:v>
                </c:pt>
                <c:pt idx="392">
                  <c:v>45342</c:v>
                </c:pt>
                <c:pt idx="393">
                  <c:v>45341</c:v>
                </c:pt>
                <c:pt idx="394">
                  <c:v>45338</c:v>
                </c:pt>
                <c:pt idx="395">
                  <c:v>45337</c:v>
                </c:pt>
                <c:pt idx="396">
                  <c:v>45336</c:v>
                </c:pt>
                <c:pt idx="397">
                  <c:v>45335</c:v>
                </c:pt>
                <c:pt idx="398">
                  <c:v>45334</c:v>
                </c:pt>
                <c:pt idx="399">
                  <c:v>45331</c:v>
                </c:pt>
                <c:pt idx="400">
                  <c:v>45330</c:v>
                </c:pt>
                <c:pt idx="401">
                  <c:v>45329</c:v>
                </c:pt>
                <c:pt idx="402">
                  <c:v>45328</c:v>
                </c:pt>
                <c:pt idx="403">
                  <c:v>45327</c:v>
                </c:pt>
                <c:pt idx="404">
                  <c:v>45324</c:v>
                </c:pt>
                <c:pt idx="405">
                  <c:v>45323</c:v>
                </c:pt>
                <c:pt idx="406">
                  <c:v>45322</c:v>
                </c:pt>
                <c:pt idx="407">
                  <c:v>45321</c:v>
                </c:pt>
                <c:pt idx="408">
                  <c:v>45320</c:v>
                </c:pt>
                <c:pt idx="409">
                  <c:v>45316</c:v>
                </c:pt>
                <c:pt idx="410">
                  <c:v>45315</c:v>
                </c:pt>
                <c:pt idx="411">
                  <c:v>45314</c:v>
                </c:pt>
                <c:pt idx="412">
                  <c:v>45310</c:v>
                </c:pt>
                <c:pt idx="413">
                  <c:v>45309</c:v>
                </c:pt>
                <c:pt idx="414">
                  <c:v>45308</c:v>
                </c:pt>
                <c:pt idx="415">
                  <c:v>45307</c:v>
                </c:pt>
                <c:pt idx="416">
                  <c:v>45306</c:v>
                </c:pt>
                <c:pt idx="417">
                  <c:v>45303</c:v>
                </c:pt>
                <c:pt idx="418">
                  <c:v>45302</c:v>
                </c:pt>
                <c:pt idx="419">
                  <c:v>45301</c:v>
                </c:pt>
                <c:pt idx="420">
                  <c:v>45300</c:v>
                </c:pt>
                <c:pt idx="421">
                  <c:v>45299</c:v>
                </c:pt>
                <c:pt idx="422">
                  <c:v>45296</c:v>
                </c:pt>
                <c:pt idx="423">
                  <c:v>45295</c:v>
                </c:pt>
                <c:pt idx="424">
                  <c:v>45294</c:v>
                </c:pt>
                <c:pt idx="425">
                  <c:v>45293</c:v>
                </c:pt>
                <c:pt idx="426">
                  <c:v>45292</c:v>
                </c:pt>
                <c:pt idx="427">
                  <c:v>45289</c:v>
                </c:pt>
                <c:pt idx="428">
                  <c:v>45288</c:v>
                </c:pt>
                <c:pt idx="429">
                  <c:v>45287</c:v>
                </c:pt>
                <c:pt idx="430">
                  <c:v>45286</c:v>
                </c:pt>
                <c:pt idx="431">
                  <c:v>45282</c:v>
                </c:pt>
                <c:pt idx="432">
                  <c:v>45281</c:v>
                </c:pt>
                <c:pt idx="433">
                  <c:v>45280</c:v>
                </c:pt>
                <c:pt idx="434">
                  <c:v>45279</c:v>
                </c:pt>
                <c:pt idx="435">
                  <c:v>45278</c:v>
                </c:pt>
                <c:pt idx="436">
                  <c:v>45275</c:v>
                </c:pt>
                <c:pt idx="437">
                  <c:v>45274</c:v>
                </c:pt>
                <c:pt idx="438">
                  <c:v>45273</c:v>
                </c:pt>
                <c:pt idx="439">
                  <c:v>45272</c:v>
                </c:pt>
                <c:pt idx="440">
                  <c:v>45271</c:v>
                </c:pt>
                <c:pt idx="441">
                  <c:v>45268</c:v>
                </c:pt>
                <c:pt idx="442">
                  <c:v>45267</c:v>
                </c:pt>
                <c:pt idx="443">
                  <c:v>45266</c:v>
                </c:pt>
                <c:pt idx="444">
                  <c:v>45265</c:v>
                </c:pt>
                <c:pt idx="445">
                  <c:v>45264</c:v>
                </c:pt>
                <c:pt idx="446">
                  <c:v>45261</c:v>
                </c:pt>
                <c:pt idx="447">
                  <c:v>45260</c:v>
                </c:pt>
                <c:pt idx="448">
                  <c:v>45259</c:v>
                </c:pt>
                <c:pt idx="449">
                  <c:v>45258</c:v>
                </c:pt>
                <c:pt idx="450">
                  <c:v>45254</c:v>
                </c:pt>
                <c:pt idx="451">
                  <c:v>45253</c:v>
                </c:pt>
                <c:pt idx="452">
                  <c:v>45252</c:v>
                </c:pt>
                <c:pt idx="453">
                  <c:v>45251</c:v>
                </c:pt>
                <c:pt idx="454">
                  <c:v>45250</c:v>
                </c:pt>
                <c:pt idx="455">
                  <c:v>45247</c:v>
                </c:pt>
                <c:pt idx="456">
                  <c:v>45246</c:v>
                </c:pt>
                <c:pt idx="457">
                  <c:v>45245</c:v>
                </c:pt>
                <c:pt idx="458">
                  <c:v>45243</c:v>
                </c:pt>
                <c:pt idx="459">
                  <c:v>45240</c:v>
                </c:pt>
                <c:pt idx="460">
                  <c:v>45239</c:v>
                </c:pt>
                <c:pt idx="461">
                  <c:v>45238</c:v>
                </c:pt>
                <c:pt idx="462">
                  <c:v>45237</c:v>
                </c:pt>
                <c:pt idx="463">
                  <c:v>45236</c:v>
                </c:pt>
                <c:pt idx="464">
                  <c:v>45233</c:v>
                </c:pt>
                <c:pt idx="465">
                  <c:v>45232</c:v>
                </c:pt>
                <c:pt idx="466">
                  <c:v>45231</c:v>
                </c:pt>
                <c:pt idx="467">
                  <c:v>45230</c:v>
                </c:pt>
                <c:pt idx="468">
                  <c:v>45229</c:v>
                </c:pt>
                <c:pt idx="469">
                  <c:v>45226</c:v>
                </c:pt>
                <c:pt idx="470">
                  <c:v>45225</c:v>
                </c:pt>
                <c:pt idx="471">
                  <c:v>45224</c:v>
                </c:pt>
                <c:pt idx="472">
                  <c:v>45222</c:v>
                </c:pt>
                <c:pt idx="473">
                  <c:v>45219</c:v>
                </c:pt>
                <c:pt idx="474">
                  <c:v>45218</c:v>
                </c:pt>
                <c:pt idx="475">
                  <c:v>45217</c:v>
                </c:pt>
                <c:pt idx="476">
                  <c:v>45216</c:v>
                </c:pt>
                <c:pt idx="477">
                  <c:v>45215</c:v>
                </c:pt>
                <c:pt idx="478">
                  <c:v>45212</c:v>
                </c:pt>
                <c:pt idx="479">
                  <c:v>45211</c:v>
                </c:pt>
                <c:pt idx="480">
                  <c:v>45210</c:v>
                </c:pt>
                <c:pt idx="481">
                  <c:v>45209</c:v>
                </c:pt>
                <c:pt idx="482">
                  <c:v>45208</c:v>
                </c:pt>
                <c:pt idx="483">
                  <c:v>45205</c:v>
                </c:pt>
                <c:pt idx="484">
                  <c:v>45204</c:v>
                </c:pt>
                <c:pt idx="485">
                  <c:v>45203</c:v>
                </c:pt>
                <c:pt idx="486">
                  <c:v>45202</c:v>
                </c:pt>
                <c:pt idx="487">
                  <c:v>45198</c:v>
                </c:pt>
                <c:pt idx="488">
                  <c:v>45197</c:v>
                </c:pt>
                <c:pt idx="489">
                  <c:v>45196</c:v>
                </c:pt>
                <c:pt idx="490">
                  <c:v>45195</c:v>
                </c:pt>
                <c:pt idx="491">
                  <c:v>45194</c:v>
                </c:pt>
                <c:pt idx="492">
                  <c:v>45191</c:v>
                </c:pt>
                <c:pt idx="493">
                  <c:v>45190</c:v>
                </c:pt>
                <c:pt idx="494">
                  <c:v>45189</c:v>
                </c:pt>
                <c:pt idx="495">
                  <c:v>45187</c:v>
                </c:pt>
                <c:pt idx="496">
                  <c:v>45184</c:v>
                </c:pt>
                <c:pt idx="497">
                  <c:v>45183</c:v>
                </c:pt>
                <c:pt idx="498">
                  <c:v>45182</c:v>
                </c:pt>
                <c:pt idx="499">
                  <c:v>45181</c:v>
                </c:pt>
                <c:pt idx="500">
                  <c:v>45180</c:v>
                </c:pt>
                <c:pt idx="501">
                  <c:v>45177</c:v>
                </c:pt>
                <c:pt idx="502">
                  <c:v>45176</c:v>
                </c:pt>
                <c:pt idx="503">
                  <c:v>45175</c:v>
                </c:pt>
                <c:pt idx="504">
                  <c:v>45174</c:v>
                </c:pt>
                <c:pt idx="505">
                  <c:v>45173</c:v>
                </c:pt>
                <c:pt idx="506">
                  <c:v>45170</c:v>
                </c:pt>
                <c:pt idx="507">
                  <c:v>45169</c:v>
                </c:pt>
                <c:pt idx="508">
                  <c:v>45168</c:v>
                </c:pt>
                <c:pt idx="509">
                  <c:v>45167</c:v>
                </c:pt>
                <c:pt idx="510">
                  <c:v>45166</c:v>
                </c:pt>
                <c:pt idx="511">
                  <c:v>45163</c:v>
                </c:pt>
                <c:pt idx="512">
                  <c:v>45162</c:v>
                </c:pt>
                <c:pt idx="513">
                  <c:v>45161</c:v>
                </c:pt>
                <c:pt idx="514">
                  <c:v>45160</c:v>
                </c:pt>
                <c:pt idx="515">
                  <c:v>45159</c:v>
                </c:pt>
                <c:pt idx="516">
                  <c:v>45156</c:v>
                </c:pt>
                <c:pt idx="517">
                  <c:v>45155</c:v>
                </c:pt>
                <c:pt idx="518">
                  <c:v>45154</c:v>
                </c:pt>
                <c:pt idx="519">
                  <c:v>45152</c:v>
                </c:pt>
                <c:pt idx="520">
                  <c:v>45149</c:v>
                </c:pt>
                <c:pt idx="521">
                  <c:v>45148</c:v>
                </c:pt>
                <c:pt idx="522">
                  <c:v>45147</c:v>
                </c:pt>
                <c:pt idx="523">
                  <c:v>45146</c:v>
                </c:pt>
                <c:pt idx="524">
                  <c:v>45145</c:v>
                </c:pt>
                <c:pt idx="525">
                  <c:v>45142</c:v>
                </c:pt>
                <c:pt idx="526">
                  <c:v>45141</c:v>
                </c:pt>
                <c:pt idx="527">
                  <c:v>45140</c:v>
                </c:pt>
                <c:pt idx="528">
                  <c:v>45139</c:v>
                </c:pt>
                <c:pt idx="529">
                  <c:v>45138</c:v>
                </c:pt>
                <c:pt idx="530">
                  <c:v>45135</c:v>
                </c:pt>
                <c:pt idx="531">
                  <c:v>45134</c:v>
                </c:pt>
                <c:pt idx="532">
                  <c:v>45133</c:v>
                </c:pt>
                <c:pt idx="533">
                  <c:v>45132</c:v>
                </c:pt>
                <c:pt idx="534">
                  <c:v>45131</c:v>
                </c:pt>
                <c:pt idx="535">
                  <c:v>45128</c:v>
                </c:pt>
                <c:pt idx="536">
                  <c:v>45127</c:v>
                </c:pt>
                <c:pt idx="537">
                  <c:v>45126</c:v>
                </c:pt>
                <c:pt idx="538">
                  <c:v>45125</c:v>
                </c:pt>
                <c:pt idx="539">
                  <c:v>45124</c:v>
                </c:pt>
                <c:pt idx="540">
                  <c:v>45121</c:v>
                </c:pt>
                <c:pt idx="541">
                  <c:v>45120</c:v>
                </c:pt>
                <c:pt idx="542">
                  <c:v>45119</c:v>
                </c:pt>
                <c:pt idx="543">
                  <c:v>45118</c:v>
                </c:pt>
                <c:pt idx="544">
                  <c:v>45117</c:v>
                </c:pt>
                <c:pt idx="545">
                  <c:v>45114</c:v>
                </c:pt>
                <c:pt idx="546">
                  <c:v>45113</c:v>
                </c:pt>
                <c:pt idx="547">
                  <c:v>45112</c:v>
                </c:pt>
                <c:pt idx="548">
                  <c:v>45111</c:v>
                </c:pt>
                <c:pt idx="549">
                  <c:v>45110</c:v>
                </c:pt>
                <c:pt idx="550">
                  <c:v>45107</c:v>
                </c:pt>
                <c:pt idx="551">
                  <c:v>45105</c:v>
                </c:pt>
                <c:pt idx="552">
                  <c:v>45104</c:v>
                </c:pt>
                <c:pt idx="553">
                  <c:v>45103</c:v>
                </c:pt>
                <c:pt idx="554">
                  <c:v>45100</c:v>
                </c:pt>
                <c:pt idx="555">
                  <c:v>45099</c:v>
                </c:pt>
                <c:pt idx="556">
                  <c:v>45098</c:v>
                </c:pt>
                <c:pt idx="557">
                  <c:v>45097</c:v>
                </c:pt>
                <c:pt idx="558">
                  <c:v>45096</c:v>
                </c:pt>
                <c:pt idx="559">
                  <c:v>45093</c:v>
                </c:pt>
                <c:pt idx="560">
                  <c:v>45092</c:v>
                </c:pt>
                <c:pt idx="561">
                  <c:v>45091</c:v>
                </c:pt>
                <c:pt idx="562">
                  <c:v>45090</c:v>
                </c:pt>
                <c:pt idx="563">
                  <c:v>45089</c:v>
                </c:pt>
                <c:pt idx="564">
                  <c:v>45086</c:v>
                </c:pt>
                <c:pt idx="565">
                  <c:v>45085</c:v>
                </c:pt>
                <c:pt idx="566">
                  <c:v>45084</c:v>
                </c:pt>
                <c:pt idx="567">
                  <c:v>45083</c:v>
                </c:pt>
                <c:pt idx="568">
                  <c:v>45082</c:v>
                </c:pt>
                <c:pt idx="569">
                  <c:v>45079</c:v>
                </c:pt>
                <c:pt idx="570">
                  <c:v>45078</c:v>
                </c:pt>
                <c:pt idx="571">
                  <c:v>45077</c:v>
                </c:pt>
                <c:pt idx="572">
                  <c:v>45076</c:v>
                </c:pt>
                <c:pt idx="573">
                  <c:v>45075</c:v>
                </c:pt>
                <c:pt idx="574">
                  <c:v>45072</c:v>
                </c:pt>
                <c:pt idx="575">
                  <c:v>45071</c:v>
                </c:pt>
                <c:pt idx="576">
                  <c:v>45070</c:v>
                </c:pt>
                <c:pt idx="577">
                  <c:v>45069</c:v>
                </c:pt>
                <c:pt idx="578">
                  <c:v>45068</c:v>
                </c:pt>
                <c:pt idx="579">
                  <c:v>45065</c:v>
                </c:pt>
                <c:pt idx="580">
                  <c:v>45064</c:v>
                </c:pt>
                <c:pt idx="581">
                  <c:v>45063</c:v>
                </c:pt>
                <c:pt idx="582">
                  <c:v>45062</c:v>
                </c:pt>
                <c:pt idx="583">
                  <c:v>45061</c:v>
                </c:pt>
                <c:pt idx="584">
                  <c:v>45058</c:v>
                </c:pt>
                <c:pt idx="585">
                  <c:v>45057</c:v>
                </c:pt>
                <c:pt idx="586">
                  <c:v>45056</c:v>
                </c:pt>
                <c:pt idx="587">
                  <c:v>45055</c:v>
                </c:pt>
                <c:pt idx="588">
                  <c:v>45054</c:v>
                </c:pt>
                <c:pt idx="589">
                  <c:v>45051</c:v>
                </c:pt>
                <c:pt idx="590">
                  <c:v>45050</c:v>
                </c:pt>
                <c:pt idx="591">
                  <c:v>45049</c:v>
                </c:pt>
                <c:pt idx="592">
                  <c:v>45048</c:v>
                </c:pt>
                <c:pt idx="593">
                  <c:v>45044</c:v>
                </c:pt>
                <c:pt idx="594">
                  <c:v>45043</c:v>
                </c:pt>
                <c:pt idx="595">
                  <c:v>45042</c:v>
                </c:pt>
                <c:pt idx="596">
                  <c:v>45041</c:v>
                </c:pt>
                <c:pt idx="597">
                  <c:v>45040</c:v>
                </c:pt>
                <c:pt idx="598">
                  <c:v>45037</c:v>
                </c:pt>
                <c:pt idx="599">
                  <c:v>45036</c:v>
                </c:pt>
                <c:pt idx="600">
                  <c:v>45035</c:v>
                </c:pt>
                <c:pt idx="601">
                  <c:v>45034</c:v>
                </c:pt>
                <c:pt idx="602">
                  <c:v>45033</c:v>
                </c:pt>
                <c:pt idx="603">
                  <c:v>45029</c:v>
                </c:pt>
                <c:pt idx="604">
                  <c:v>45028</c:v>
                </c:pt>
                <c:pt idx="605">
                  <c:v>45027</c:v>
                </c:pt>
                <c:pt idx="606">
                  <c:v>45026</c:v>
                </c:pt>
                <c:pt idx="607">
                  <c:v>45022</c:v>
                </c:pt>
                <c:pt idx="608">
                  <c:v>45021</c:v>
                </c:pt>
                <c:pt idx="609">
                  <c:v>45019</c:v>
                </c:pt>
                <c:pt idx="610">
                  <c:v>45016</c:v>
                </c:pt>
                <c:pt idx="611">
                  <c:v>45014</c:v>
                </c:pt>
                <c:pt idx="612">
                  <c:v>45013</c:v>
                </c:pt>
                <c:pt idx="613">
                  <c:v>45012</c:v>
                </c:pt>
                <c:pt idx="614">
                  <c:v>45009</c:v>
                </c:pt>
                <c:pt idx="615">
                  <c:v>45008</c:v>
                </c:pt>
                <c:pt idx="616">
                  <c:v>45007</c:v>
                </c:pt>
                <c:pt idx="617">
                  <c:v>45006</c:v>
                </c:pt>
                <c:pt idx="618">
                  <c:v>45005</c:v>
                </c:pt>
                <c:pt idx="619">
                  <c:v>45002</c:v>
                </c:pt>
                <c:pt idx="620">
                  <c:v>45001</c:v>
                </c:pt>
                <c:pt idx="621">
                  <c:v>45000</c:v>
                </c:pt>
                <c:pt idx="622">
                  <c:v>44999</c:v>
                </c:pt>
                <c:pt idx="623">
                  <c:v>44998</c:v>
                </c:pt>
                <c:pt idx="624">
                  <c:v>44995</c:v>
                </c:pt>
                <c:pt idx="625">
                  <c:v>44994</c:v>
                </c:pt>
                <c:pt idx="626">
                  <c:v>44993</c:v>
                </c:pt>
                <c:pt idx="627">
                  <c:v>44991</c:v>
                </c:pt>
                <c:pt idx="628">
                  <c:v>44988</c:v>
                </c:pt>
                <c:pt idx="629">
                  <c:v>44987</c:v>
                </c:pt>
                <c:pt idx="630">
                  <c:v>44986</c:v>
                </c:pt>
                <c:pt idx="631">
                  <c:v>44985</c:v>
                </c:pt>
                <c:pt idx="632">
                  <c:v>44984</c:v>
                </c:pt>
                <c:pt idx="633">
                  <c:v>44981</c:v>
                </c:pt>
                <c:pt idx="634">
                  <c:v>44980</c:v>
                </c:pt>
                <c:pt idx="635">
                  <c:v>44979</c:v>
                </c:pt>
                <c:pt idx="636">
                  <c:v>44978</c:v>
                </c:pt>
                <c:pt idx="637">
                  <c:v>44977</c:v>
                </c:pt>
                <c:pt idx="638">
                  <c:v>44974</c:v>
                </c:pt>
                <c:pt idx="639">
                  <c:v>44973</c:v>
                </c:pt>
                <c:pt idx="640">
                  <c:v>44972</c:v>
                </c:pt>
                <c:pt idx="641">
                  <c:v>44971</c:v>
                </c:pt>
                <c:pt idx="642">
                  <c:v>44970</c:v>
                </c:pt>
                <c:pt idx="643">
                  <c:v>44967</c:v>
                </c:pt>
                <c:pt idx="644">
                  <c:v>44966</c:v>
                </c:pt>
                <c:pt idx="645">
                  <c:v>44965</c:v>
                </c:pt>
                <c:pt idx="646">
                  <c:v>44964</c:v>
                </c:pt>
                <c:pt idx="647">
                  <c:v>44963</c:v>
                </c:pt>
                <c:pt idx="648">
                  <c:v>44960</c:v>
                </c:pt>
                <c:pt idx="649">
                  <c:v>44959</c:v>
                </c:pt>
                <c:pt idx="650">
                  <c:v>44958</c:v>
                </c:pt>
                <c:pt idx="651">
                  <c:v>44957</c:v>
                </c:pt>
                <c:pt idx="652">
                  <c:v>44956</c:v>
                </c:pt>
                <c:pt idx="653">
                  <c:v>44953</c:v>
                </c:pt>
                <c:pt idx="654">
                  <c:v>44951</c:v>
                </c:pt>
                <c:pt idx="655">
                  <c:v>44950</c:v>
                </c:pt>
                <c:pt idx="656">
                  <c:v>44949</c:v>
                </c:pt>
                <c:pt idx="657">
                  <c:v>44946</c:v>
                </c:pt>
                <c:pt idx="658">
                  <c:v>44945</c:v>
                </c:pt>
                <c:pt idx="659">
                  <c:v>44944</c:v>
                </c:pt>
                <c:pt idx="660">
                  <c:v>44943</c:v>
                </c:pt>
                <c:pt idx="661">
                  <c:v>44942</c:v>
                </c:pt>
                <c:pt idx="662">
                  <c:v>44939</c:v>
                </c:pt>
                <c:pt idx="663">
                  <c:v>44938</c:v>
                </c:pt>
                <c:pt idx="664">
                  <c:v>44937</c:v>
                </c:pt>
                <c:pt idx="665">
                  <c:v>44936</c:v>
                </c:pt>
                <c:pt idx="666">
                  <c:v>44935</c:v>
                </c:pt>
                <c:pt idx="667">
                  <c:v>44932</c:v>
                </c:pt>
                <c:pt idx="668">
                  <c:v>44931</c:v>
                </c:pt>
                <c:pt idx="669">
                  <c:v>44930</c:v>
                </c:pt>
                <c:pt idx="670">
                  <c:v>44929</c:v>
                </c:pt>
                <c:pt idx="671">
                  <c:v>44928</c:v>
                </c:pt>
                <c:pt idx="672">
                  <c:v>44925</c:v>
                </c:pt>
                <c:pt idx="673">
                  <c:v>44924</c:v>
                </c:pt>
                <c:pt idx="674">
                  <c:v>44923</c:v>
                </c:pt>
                <c:pt idx="675">
                  <c:v>44922</c:v>
                </c:pt>
                <c:pt idx="676">
                  <c:v>44921</c:v>
                </c:pt>
                <c:pt idx="677">
                  <c:v>44918</c:v>
                </c:pt>
                <c:pt idx="678">
                  <c:v>44917</c:v>
                </c:pt>
                <c:pt idx="679">
                  <c:v>44916</c:v>
                </c:pt>
                <c:pt idx="680">
                  <c:v>44915</c:v>
                </c:pt>
                <c:pt idx="681">
                  <c:v>44914</c:v>
                </c:pt>
                <c:pt idx="682">
                  <c:v>44911</c:v>
                </c:pt>
                <c:pt idx="683">
                  <c:v>44910</c:v>
                </c:pt>
                <c:pt idx="684">
                  <c:v>44909</c:v>
                </c:pt>
                <c:pt idx="685">
                  <c:v>44908</c:v>
                </c:pt>
                <c:pt idx="686">
                  <c:v>44907</c:v>
                </c:pt>
                <c:pt idx="687">
                  <c:v>44904</c:v>
                </c:pt>
                <c:pt idx="688">
                  <c:v>44903</c:v>
                </c:pt>
                <c:pt idx="689">
                  <c:v>44902</c:v>
                </c:pt>
                <c:pt idx="690">
                  <c:v>44901</c:v>
                </c:pt>
                <c:pt idx="691">
                  <c:v>44900</c:v>
                </c:pt>
                <c:pt idx="692">
                  <c:v>44897</c:v>
                </c:pt>
                <c:pt idx="693">
                  <c:v>44896</c:v>
                </c:pt>
                <c:pt idx="694">
                  <c:v>44895</c:v>
                </c:pt>
                <c:pt idx="695">
                  <c:v>44894</c:v>
                </c:pt>
                <c:pt idx="696">
                  <c:v>44893</c:v>
                </c:pt>
                <c:pt idx="697">
                  <c:v>44890</c:v>
                </c:pt>
                <c:pt idx="698">
                  <c:v>44889</c:v>
                </c:pt>
                <c:pt idx="699">
                  <c:v>44888</c:v>
                </c:pt>
                <c:pt idx="700">
                  <c:v>44887</c:v>
                </c:pt>
                <c:pt idx="701">
                  <c:v>44886</c:v>
                </c:pt>
                <c:pt idx="702">
                  <c:v>44883</c:v>
                </c:pt>
                <c:pt idx="703">
                  <c:v>44882</c:v>
                </c:pt>
                <c:pt idx="704">
                  <c:v>44881</c:v>
                </c:pt>
                <c:pt idx="705">
                  <c:v>44880</c:v>
                </c:pt>
                <c:pt idx="706">
                  <c:v>44879</c:v>
                </c:pt>
                <c:pt idx="707">
                  <c:v>44876</c:v>
                </c:pt>
                <c:pt idx="708">
                  <c:v>44875</c:v>
                </c:pt>
                <c:pt idx="709">
                  <c:v>44874</c:v>
                </c:pt>
                <c:pt idx="710">
                  <c:v>44872</c:v>
                </c:pt>
                <c:pt idx="711">
                  <c:v>44869</c:v>
                </c:pt>
                <c:pt idx="712">
                  <c:v>44868</c:v>
                </c:pt>
                <c:pt idx="713">
                  <c:v>44867</c:v>
                </c:pt>
                <c:pt idx="714">
                  <c:v>44866</c:v>
                </c:pt>
                <c:pt idx="715">
                  <c:v>44865</c:v>
                </c:pt>
                <c:pt idx="716">
                  <c:v>44862</c:v>
                </c:pt>
                <c:pt idx="717">
                  <c:v>44861</c:v>
                </c:pt>
                <c:pt idx="718">
                  <c:v>44859</c:v>
                </c:pt>
                <c:pt idx="719">
                  <c:v>44858</c:v>
                </c:pt>
                <c:pt idx="720">
                  <c:v>44855</c:v>
                </c:pt>
                <c:pt idx="721">
                  <c:v>44854</c:v>
                </c:pt>
                <c:pt idx="722">
                  <c:v>44853</c:v>
                </c:pt>
                <c:pt idx="723">
                  <c:v>44852</c:v>
                </c:pt>
                <c:pt idx="724">
                  <c:v>44851</c:v>
                </c:pt>
                <c:pt idx="725">
                  <c:v>44848</c:v>
                </c:pt>
                <c:pt idx="726">
                  <c:v>44847</c:v>
                </c:pt>
                <c:pt idx="727">
                  <c:v>44846</c:v>
                </c:pt>
                <c:pt idx="728">
                  <c:v>44845</c:v>
                </c:pt>
                <c:pt idx="729">
                  <c:v>44844</c:v>
                </c:pt>
                <c:pt idx="730">
                  <c:v>44841</c:v>
                </c:pt>
                <c:pt idx="731">
                  <c:v>44840</c:v>
                </c:pt>
                <c:pt idx="732">
                  <c:v>44838</c:v>
                </c:pt>
                <c:pt idx="733">
                  <c:v>44837</c:v>
                </c:pt>
                <c:pt idx="734">
                  <c:v>44834</c:v>
                </c:pt>
                <c:pt idx="735">
                  <c:v>44833</c:v>
                </c:pt>
                <c:pt idx="736">
                  <c:v>44832</c:v>
                </c:pt>
                <c:pt idx="737">
                  <c:v>44831</c:v>
                </c:pt>
                <c:pt idx="738">
                  <c:v>44830</c:v>
                </c:pt>
                <c:pt idx="739">
                  <c:v>44827</c:v>
                </c:pt>
                <c:pt idx="740">
                  <c:v>44826</c:v>
                </c:pt>
                <c:pt idx="741">
                  <c:v>44825</c:v>
                </c:pt>
                <c:pt idx="742">
                  <c:v>44824</c:v>
                </c:pt>
                <c:pt idx="743">
                  <c:v>44823</c:v>
                </c:pt>
                <c:pt idx="744">
                  <c:v>44820</c:v>
                </c:pt>
                <c:pt idx="745">
                  <c:v>44819</c:v>
                </c:pt>
                <c:pt idx="746">
                  <c:v>44818</c:v>
                </c:pt>
                <c:pt idx="747">
                  <c:v>44817</c:v>
                </c:pt>
                <c:pt idx="748">
                  <c:v>44816</c:v>
                </c:pt>
                <c:pt idx="749">
                  <c:v>44813</c:v>
                </c:pt>
                <c:pt idx="750">
                  <c:v>44812</c:v>
                </c:pt>
                <c:pt idx="751">
                  <c:v>44811</c:v>
                </c:pt>
                <c:pt idx="752">
                  <c:v>44810</c:v>
                </c:pt>
                <c:pt idx="753">
                  <c:v>44809</c:v>
                </c:pt>
                <c:pt idx="754">
                  <c:v>44806</c:v>
                </c:pt>
                <c:pt idx="755">
                  <c:v>44805</c:v>
                </c:pt>
                <c:pt idx="756">
                  <c:v>44803</c:v>
                </c:pt>
                <c:pt idx="757">
                  <c:v>44802</c:v>
                </c:pt>
                <c:pt idx="758">
                  <c:v>44799</c:v>
                </c:pt>
                <c:pt idx="759">
                  <c:v>44798</c:v>
                </c:pt>
                <c:pt idx="760">
                  <c:v>44797</c:v>
                </c:pt>
                <c:pt idx="761">
                  <c:v>44796</c:v>
                </c:pt>
                <c:pt idx="762">
                  <c:v>44795</c:v>
                </c:pt>
                <c:pt idx="763">
                  <c:v>44792</c:v>
                </c:pt>
                <c:pt idx="764">
                  <c:v>44791</c:v>
                </c:pt>
                <c:pt idx="765">
                  <c:v>44790</c:v>
                </c:pt>
                <c:pt idx="766">
                  <c:v>44789</c:v>
                </c:pt>
                <c:pt idx="767">
                  <c:v>44785</c:v>
                </c:pt>
                <c:pt idx="768">
                  <c:v>44784</c:v>
                </c:pt>
                <c:pt idx="769">
                  <c:v>44783</c:v>
                </c:pt>
                <c:pt idx="770">
                  <c:v>44781</c:v>
                </c:pt>
                <c:pt idx="771">
                  <c:v>44778</c:v>
                </c:pt>
                <c:pt idx="772">
                  <c:v>44777</c:v>
                </c:pt>
                <c:pt idx="773">
                  <c:v>44776</c:v>
                </c:pt>
                <c:pt idx="774">
                  <c:v>44775</c:v>
                </c:pt>
                <c:pt idx="775">
                  <c:v>44774</c:v>
                </c:pt>
                <c:pt idx="776">
                  <c:v>44771</c:v>
                </c:pt>
                <c:pt idx="777">
                  <c:v>44770</c:v>
                </c:pt>
                <c:pt idx="778">
                  <c:v>44769</c:v>
                </c:pt>
                <c:pt idx="779">
                  <c:v>44768</c:v>
                </c:pt>
                <c:pt idx="780">
                  <c:v>44767</c:v>
                </c:pt>
                <c:pt idx="781">
                  <c:v>44764</c:v>
                </c:pt>
                <c:pt idx="782">
                  <c:v>44763</c:v>
                </c:pt>
                <c:pt idx="783">
                  <c:v>44762</c:v>
                </c:pt>
                <c:pt idx="784">
                  <c:v>44761</c:v>
                </c:pt>
                <c:pt idx="785">
                  <c:v>44760</c:v>
                </c:pt>
                <c:pt idx="786">
                  <c:v>44757</c:v>
                </c:pt>
                <c:pt idx="787">
                  <c:v>44756</c:v>
                </c:pt>
                <c:pt idx="788">
                  <c:v>44755</c:v>
                </c:pt>
                <c:pt idx="789">
                  <c:v>44754</c:v>
                </c:pt>
                <c:pt idx="790">
                  <c:v>44753</c:v>
                </c:pt>
                <c:pt idx="791">
                  <c:v>44750</c:v>
                </c:pt>
                <c:pt idx="792">
                  <c:v>44749</c:v>
                </c:pt>
                <c:pt idx="793">
                  <c:v>44748</c:v>
                </c:pt>
                <c:pt idx="794">
                  <c:v>44747</c:v>
                </c:pt>
                <c:pt idx="795">
                  <c:v>44746</c:v>
                </c:pt>
                <c:pt idx="796">
                  <c:v>44743</c:v>
                </c:pt>
                <c:pt idx="797">
                  <c:v>44742</c:v>
                </c:pt>
                <c:pt idx="798">
                  <c:v>44741</c:v>
                </c:pt>
                <c:pt idx="799">
                  <c:v>44740</c:v>
                </c:pt>
                <c:pt idx="800">
                  <c:v>44739</c:v>
                </c:pt>
                <c:pt idx="801">
                  <c:v>44736</c:v>
                </c:pt>
                <c:pt idx="802">
                  <c:v>44735</c:v>
                </c:pt>
                <c:pt idx="803">
                  <c:v>44734</c:v>
                </c:pt>
                <c:pt idx="804">
                  <c:v>44733</c:v>
                </c:pt>
                <c:pt idx="805">
                  <c:v>44732</c:v>
                </c:pt>
                <c:pt idx="806">
                  <c:v>44729</c:v>
                </c:pt>
                <c:pt idx="807">
                  <c:v>44728</c:v>
                </c:pt>
                <c:pt idx="808">
                  <c:v>44727</c:v>
                </c:pt>
                <c:pt idx="809">
                  <c:v>44726</c:v>
                </c:pt>
                <c:pt idx="810">
                  <c:v>44725</c:v>
                </c:pt>
                <c:pt idx="811">
                  <c:v>44722</c:v>
                </c:pt>
                <c:pt idx="812">
                  <c:v>44721</c:v>
                </c:pt>
                <c:pt idx="813">
                  <c:v>44720</c:v>
                </c:pt>
                <c:pt idx="814">
                  <c:v>44719</c:v>
                </c:pt>
                <c:pt idx="815">
                  <c:v>44718</c:v>
                </c:pt>
                <c:pt idx="816">
                  <c:v>44715</c:v>
                </c:pt>
                <c:pt idx="817">
                  <c:v>44714</c:v>
                </c:pt>
                <c:pt idx="818">
                  <c:v>44713</c:v>
                </c:pt>
                <c:pt idx="819">
                  <c:v>44712</c:v>
                </c:pt>
                <c:pt idx="820">
                  <c:v>44711</c:v>
                </c:pt>
                <c:pt idx="821">
                  <c:v>44708</c:v>
                </c:pt>
                <c:pt idx="822">
                  <c:v>44707</c:v>
                </c:pt>
                <c:pt idx="823">
                  <c:v>44706</c:v>
                </c:pt>
                <c:pt idx="824">
                  <c:v>44705</c:v>
                </c:pt>
                <c:pt idx="825">
                  <c:v>44704</c:v>
                </c:pt>
                <c:pt idx="826">
                  <c:v>44701</c:v>
                </c:pt>
                <c:pt idx="827">
                  <c:v>44700</c:v>
                </c:pt>
                <c:pt idx="828">
                  <c:v>44699</c:v>
                </c:pt>
                <c:pt idx="829">
                  <c:v>44698</c:v>
                </c:pt>
                <c:pt idx="830">
                  <c:v>44697</c:v>
                </c:pt>
                <c:pt idx="831">
                  <c:v>44694</c:v>
                </c:pt>
                <c:pt idx="832">
                  <c:v>44693</c:v>
                </c:pt>
                <c:pt idx="833">
                  <c:v>44692</c:v>
                </c:pt>
                <c:pt idx="834">
                  <c:v>44691</c:v>
                </c:pt>
                <c:pt idx="835">
                  <c:v>44690</c:v>
                </c:pt>
                <c:pt idx="836">
                  <c:v>44687</c:v>
                </c:pt>
                <c:pt idx="837">
                  <c:v>44686</c:v>
                </c:pt>
                <c:pt idx="838">
                  <c:v>44685</c:v>
                </c:pt>
                <c:pt idx="839">
                  <c:v>44683</c:v>
                </c:pt>
                <c:pt idx="840">
                  <c:v>44680</c:v>
                </c:pt>
                <c:pt idx="841">
                  <c:v>44679</c:v>
                </c:pt>
                <c:pt idx="842">
                  <c:v>44678</c:v>
                </c:pt>
                <c:pt idx="843">
                  <c:v>44677</c:v>
                </c:pt>
                <c:pt idx="844">
                  <c:v>44676</c:v>
                </c:pt>
                <c:pt idx="845">
                  <c:v>44673</c:v>
                </c:pt>
                <c:pt idx="846">
                  <c:v>44672</c:v>
                </c:pt>
                <c:pt idx="847">
                  <c:v>44671</c:v>
                </c:pt>
                <c:pt idx="848">
                  <c:v>44670</c:v>
                </c:pt>
                <c:pt idx="849">
                  <c:v>44669</c:v>
                </c:pt>
                <c:pt idx="850">
                  <c:v>44664</c:v>
                </c:pt>
                <c:pt idx="851">
                  <c:v>44663</c:v>
                </c:pt>
                <c:pt idx="852">
                  <c:v>44662</c:v>
                </c:pt>
                <c:pt idx="853">
                  <c:v>44659</c:v>
                </c:pt>
                <c:pt idx="854">
                  <c:v>44658</c:v>
                </c:pt>
                <c:pt idx="855">
                  <c:v>44657</c:v>
                </c:pt>
                <c:pt idx="856">
                  <c:v>44656</c:v>
                </c:pt>
                <c:pt idx="857">
                  <c:v>44655</c:v>
                </c:pt>
                <c:pt idx="858">
                  <c:v>44652</c:v>
                </c:pt>
                <c:pt idx="859">
                  <c:v>44651</c:v>
                </c:pt>
                <c:pt idx="860">
                  <c:v>44650</c:v>
                </c:pt>
                <c:pt idx="861">
                  <c:v>44649</c:v>
                </c:pt>
                <c:pt idx="862">
                  <c:v>44648</c:v>
                </c:pt>
                <c:pt idx="863">
                  <c:v>44645</c:v>
                </c:pt>
                <c:pt idx="864">
                  <c:v>44644</c:v>
                </c:pt>
                <c:pt idx="865">
                  <c:v>44643</c:v>
                </c:pt>
                <c:pt idx="866">
                  <c:v>44642</c:v>
                </c:pt>
                <c:pt idx="867">
                  <c:v>44641</c:v>
                </c:pt>
                <c:pt idx="868">
                  <c:v>44637</c:v>
                </c:pt>
                <c:pt idx="869">
                  <c:v>44636</c:v>
                </c:pt>
                <c:pt idx="870">
                  <c:v>44635</c:v>
                </c:pt>
                <c:pt idx="871">
                  <c:v>44634</c:v>
                </c:pt>
                <c:pt idx="872">
                  <c:v>44631</c:v>
                </c:pt>
                <c:pt idx="873">
                  <c:v>44630</c:v>
                </c:pt>
                <c:pt idx="874">
                  <c:v>44629</c:v>
                </c:pt>
                <c:pt idx="875">
                  <c:v>44628</c:v>
                </c:pt>
                <c:pt idx="876">
                  <c:v>44627</c:v>
                </c:pt>
                <c:pt idx="877">
                  <c:v>44624</c:v>
                </c:pt>
                <c:pt idx="878">
                  <c:v>44623</c:v>
                </c:pt>
                <c:pt idx="879">
                  <c:v>44622</c:v>
                </c:pt>
                <c:pt idx="880">
                  <c:v>44620</c:v>
                </c:pt>
                <c:pt idx="881">
                  <c:v>44617</c:v>
                </c:pt>
                <c:pt idx="882">
                  <c:v>44616</c:v>
                </c:pt>
                <c:pt idx="883">
                  <c:v>44615</c:v>
                </c:pt>
                <c:pt idx="884">
                  <c:v>44614</c:v>
                </c:pt>
                <c:pt idx="885">
                  <c:v>44613</c:v>
                </c:pt>
                <c:pt idx="886">
                  <c:v>44610</c:v>
                </c:pt>
                <c:pt idx="887">
                  <c:v>44609</c:v>
                </c:pt>
                <c:pt idx="888">
                  <c:v>44608</c:v>
                </c:pt>
                <c:pt idx="889">
                  <c:v>44607</c:v>
                </c:pt>
                <c:pt idx="890">
                  <c:v>44606</c:v>
                </c:pt>
                <c:pt idx="891">
                  <c:v>44603</c:v>
                </c:pt>
                <c:pt idx="892">
                  <c:v>44602</c:v>
                </c:pt>
                <c:pt idx="893">
                  <c:v>44601</c:v>
                </c:pt>
                <c:pt idx="894">
                  <c:v>44600</c:v>
                </c:pt>
                <c:pt idx="895">
                  <c:v>44599</c:v>
                </c:pt>
                <c:pt idx="896">
                  <c:v>44596</c:v>
                </c:pt>
                <c:pt idx="897">
                  <c:v>44595</c:v>
                </c:pt>
                <c:pt idx="898">
                  <c:v>44594</c:v>
                </c:pt>
                <c:pt idx="899">
                  <c:v>44593</c:v>
                </c:pt>
                <c:pt idx="900">
                  <c:v>44592</c:v>
                </c:pt>
                <c:pt idx="901">
                  <c:v>44589</c:v>
                </c:pt>
                <c:pt idx="902">
                  <c:v>44588</c:v>
                </c:pt>
                <c:pt idx="903">
                  <c:v>44586</c:v>
                </c:pt>
                <c:pt idx="904">
                  <c:v>44585</c:v>
                </c:pt>
                <c:pt idx="905">
                  <c:v>44582</c:v>
                </c:pt>
                <c:pt idx="906">
                  <c:v>44581</c:v>
                </c:pt>
                <c:pt idx="907">
                  <c:v>44580</c:v>
                </c:pt>
                <c:pt idx="908">
                  <c:v>44579</c:v>
                </c:pt>
                <c:pt idx="909">
                  <c:v>44578</c:v>
                </c:pt>
                <c:pt idx="910">
                  <c:v>44575</c:v>
                </c:pt>
                <c:pt idx="911">
                  <c:v>44574</c:v>
                </c:pt>
                <c:pt idx="912">
                  <c:v>44573</c:v>
                </c:pt>
                <c:pt idx="913">
                  <c:v>44572</c:v>
                </c:pt>
                <c:pt idx="914">
                  <c:v>44571</c:v>
                </c:pt>
                <c:pt idx="915">
                  <c:v>44568</c:v>
                </c:pt>
                <c:pt idx="916">
                  <c:v>44567</c:v>
                </c:pt>
                <c:pt idx="917">
                  <c:v>44566</c:v>
                </c:pt>
                <c:pt idx="918">
                  <c:v>44565</c:v>
                </c:pt>
                <c:pt idx="919">
                  <c:v>44564</c:v>
                </c:pt>
                <c:pt idx="920">
                  <c:v>44561</c:v>
                </c:pt>
                <c:pt idx="921">
                  <c:v>44560</c:v>
                </c:pt>
                <c:pt idx="922">
                  <c:v>44559</c:v>
                </c:pt>
                <c:pt idx="923">
                  <c:v>44558</c:v>
                </c:pt>
                <c:pt idx="924">
                  <c:v>44557</c:v>
                </c:pt>
                <c:pt idx="925">
                  <c:v>44554</c:v>
                </c:pt>
                <c:pt idx="926">
                  <c:v>44553</c:v>
                </c:pt>
                <c:pt idx="927">
                  <c:v>44552</c:v>
                </c:pt>
                <c:pt idx="928">
                  <c:v>44551</c:v>
                </c:pt>
                <c:pt idx="929">
                  <c:v>44550</c:v>
                </c:pt>
                <c:pt idx="930">
                  <c:v>44547</c:v>
                </c:pt>
                <c:pt idx="931">
                  <c:v>44546</c:v>
                </c:pt>
                <c:pt idx="932">
                  <c:v>44545</c:v>
                </c:pt>
                <c:pt idx="933">
                  <c:v>44544</c:v>
                </c:pt>
                <c:pt idx="934">
                  <c:v>44543</c:v>
                </c:pt>
                <c:pt idx="935">
                  <c:v>44540</c:v>
                </c:pt>
                <c:pt idx="936">
                  <c:v>44539</c:v>
                </c:pt>
                <c:pt idx="937">
                  <c:v>44538</c:v>
                </c:pt>
                <c:pt idx="938">
                  <c:v>44537</c:v>
                </c:pt>
                <c:pt idx="939">
                  <c:v>44536</c:v>
                </c:pt>
                <c:pt idx="940">
                  <c:v>44533</c:v>
                </c:pt>
                <c:pt idx="941">
                  <c:v>44532</c:v>
                </c:pt>
                <c:pt idx="942">
                  <c:v>44531</c:v>
                </c:pt>
                <c:pt idx="943">
                  <c:v>44530</c:v>
                </c:pt>
                <c:pt idx="944">
                  <c:v>44529</c:v>
                </c:pt>
                <c:pt idx="945">
                  <c:v>44526</c:v>
                </c:pt>
                <c:pt idx="946">
                  <c:v>44525</c:v>
                </c:pt>
                <c:pt idx="947">
                  <c:v>44524</c:v>
                </c:pt>
                <c:pt idx="948">
                  <c:v>44523</c:v>
                </c:pt>
                <c:pt idx="949">
                  <c:v>44522</c:v>
                </c:pt>
                <c:pt idx="950">
                  <c:v>44518</c:v>
                </c:pt>
                <c:pt idx="951">
                  <c:v>44517</c:v>
                </c:pt>
                <c:pt idx="952">
                  <c:v>44516</c:v>
                </c:pt>
                <c:pt idx="953">
                  <c:v>44515</c:v>
                </c:pt>
                <c:pt idx="954">
                  <c:v>44512</c:v>
                </c:pt>
                <c:pt idx="955">
                  <c:v>44511</c:v>
                </c:pt>
                <c:pt idx="956">
                  <c:v>44510</c:v>
                </c:pt>
                <c:pt idx="957">
                  <c:v>44509</c:v>
                </c:pt>
                <c:pt idx="958">
                  <c:v>44508</c:v>
                </c:pt>
                <c:pt idx="959">
                  <c:v>44504</c:v>
                </c:pt>
                <c:pt idx="960">
                  <c:v>44503</c:v>
                </c:pt>
                <c:pt idx="961">
                  <c:v>44502</c:v>
                </c:pt>
                <c:pt idx="962">
                  <c:v>44501</c:v>
                </c:pt>
                <c:pt idx="963">
                  <c:v>44498</c:v>
                </c:pt>
                <c:pt idx="964">
                  <c:v>44497</c:v>
                </c:pt>
                <c:pt idx="965">
                  <c:v>44496</c:v>
                </c:pt>
                <c:pt idx="966">
                  <c:v>44495</c:v>
                </c:pt>
                <c:pt idx="967">
                  <c:v>44494</c:v>
                </c:pt>
                <c:pt idx="968">
                  <c:v>44491</c:v>
                </c:pt>
                <c:pt idx="969">
                  <c:v>44490</c:v>
                </c:pt>
                <c:pt idx="970">
                  <c:v>44489</c:v>
                </c:pt>
                <c:pt idx="971">
                  <c:v>44488</c:v>
                </c:pt>
                <c:pt idx="972">
                  <c:v>44487</c:v>
                </c:pt>
                <c:pt idx="973">
                  <c:v>44483</c:v>
                </c:pt>
                <c:pt idx="974">
                  <c:v>44482</c:v>
                </c:pt>
                <c:pt idx="975">
                  <c:v>44481</c:v>
                </c:pt>
                <c:pt idx="976">
                  <c:v>44480</c:v>
                </c:pt>
                <c:pt idx="977">
                  <c:v>44477</c:v>
                </c:pt>
                <c:pt idx="978">
                  <c:v>44476</c:v>
                </c:pt>
                <c:pt idx="979">
                  <c:v>44475</c:v>
                </c:pt>
                <c:pt idx="980">
                  <c:v>44474</c:v>
                </c:pt>
                <c:pt idx="981">
                  <c:v>44473</c:v>
                </c:pt>
                <c:pt idx="982">
                  <c:v>44470</c:v>
                </c:pt>
                <c:pt idx="983">
                  <c:v>44469</c:v>
                </c:pt>
                <c:pt idx="984">
                  <c:v>44468</c:v>
                </c:pt>
                <c:pt idx="985">
                  <c:v>44467</c:v>
                </c:pt>
                <c:pt idx="986">
                  <c:v>44466</c:v>
                </c:pt>
                <c:pt idx="987">
                  <c:v>44463</c:v>
                </c:pt>
                <c:pt idx="988">
                  <c:v>44462</c:v>
                </c:pt>
                <c:pt idx="989">
                  <c:v>44461</c:v>
                </c:pt>
                <c:pt idx="990">
                  <c:v>44460</c:v>
                </c:pt>
                <c:pt idx="991">
                  <c:v>44459</c:v>
                </c:pt>
                <c:pt idx="992">
                  <c:v>44456</c:v>
                </c:pt>
                <c:pt idx="993">
                  <c:v>44455</c:v>
                </c:pt>
                <c:pt idx="994">
                  <c:v>44454</c:v>
                </c:pt>
                <c:pt idx="995">
                  <c:v>44453</c:v>
                </c:pt>
                <c:pt idx="996">
                  <c:v>44452</c:v>
                </c:pt>
                <c:pt idx="997">
                  <c:v>44448</c:v>
                </c:pt>
                <c:pt idx="998">
                  <c:v>44447</c:v>
                </c:pt>
                <c:pt idx="999">
                  <c:v>44446</c:v>
                </c:pt>
                <c:pt idx="1000">
                  <c:v>44445</c:v>
                </c:pt>
                <c:pt idx="1001">
                  <c:v>44442</c:v>
                </c:pt>
                <c:pt idx="1002">
                  <c:v>44441</c:v>
                </c:pt>
                <c:pt idx="1003">
                  <c:v>44440</c:v>
                </c:pt>
                <c:pt idx="1004">
                  <c:v>44439</c:v>
                </c:pt>
                <c:pt idx="1005">
                  <c:v>44438</c:v>
                </c:pt>
                <c:pt idx="1006">
                  <c:v>44435</c:v>
                </c:pt>
                <c:pt idx="1007">
                  <c:v>44434</c:v>
                </c:pt>
                <c:pt idx="1008">
                  <c:v>44433</c:v>
                </c:pt>
                <c:pt idx="1009">
                  <c:v>44432</c:v>
                </c:pt>
                <c:pt idx="1010">
                  <c:v>44431</c:v>
                </c:pt>
                <c:pt idx="1011">
                  <c:v>44428</c:v>
                </c:pt>
                <c:pt idx="1012">
                  <c:v>44426</c:v>
                </c:pt>
                <c:pt idx="1013">
                  <c:v>44425</c:v>
                </c:pt>
                <c:pt idx="1014">
                  <c:v>44424</c:v>
                </c:pt>
                <c:pt idx="1015">
                  <c:v>44421</c:v>
                </c:pt>
                <c:pt idx="1016">
                  <c:v>44420</c:v>
                </c:pt>
                <c:pt idx="1017">
                  <c:v>44419</c:v>
                </c:pt>
                <c:pt idx="1018">
                  <c:v>44418</c:v>
                </c:pt>
                <c:pt idx="1019">
                  <c:v>44417</c:v>
                </c:pt>
                <c:pt idx="1020">
                  <c:v>44414</c:v>
                </c:pt>
                <c:pt idx="1021">
                  <c:v>44413</c:v>
                </c:pt>
                <c:pt idx="1022">
                  <c:v>44412</c:v>
                </c:pt>
                <c:pt idx="1023">
                  <c:v>44411</c:v>
                </c:pt>
                <c:pt idx="1024">
                  <c:v>44410</c:v>
                </c:pt>
                <c:pt idx="1025">
                  <c:v>44407</c:v>
                </c:pt>
                <c:pt idx="1026">
                  <c:v>44406</c:v>
                </c:pt>
                <c:pt idx="1027">
                  <c:v>44405</c:v>
                </c:pt>
                <c:pt idx="1028">
                  <c:v>44404</c:v>
                </c:pt>
                <c:pt idx="1029">
                  <c:v>44403</c:v>
                </c:pt>
                <c:pt idx="1030">
                  <c:v>44400</c:v>
                </c:pt>
                <c:pt idx="1031">
                  <c:v>44399</c:v>
                </c:pt>
                <c:pt idx="1032">
                  <c:v>44397</c:v>
                </c:pt>
                <c:pt idx="1033">
                  <c:v>44396</c:v>
                </c:pt>
                <c:pt idx="1034">
                  <c:v>44393</c:v>
                </c:pt>
                <c:pt idx="1035">
                  <c:v>44392</c:v>
                </c:pt>
                <c:pt idx="1036">
                  <c:v>44391</c:v>
                </c:pt>
                <c:pt idx="1037">
                  <c:v>44390</c:v>
                </c:pt>
                <c:pt idx="1038">
                  <c:v>44389</c:v>
                </c:pt>
                <c:pt idx="1039">
                  <c:v>44386</c:v>
                </c:pt>
                <c:pt idx="1040">
                  <c:v>44385</c:v>
                </c:pt>
                <c:pt idx="1041">
                  <c:v>44384</c:v>
                </c:pt>
                <c:pt idx="1042">
                  <c:v>44383</c:v>
                </c:pt>
                <c:pt idx="1043">
                  <c:v>44382</c:v>
                </c:pt>
                <c:pt idx="1044">
                  <c:v>44379</c:v>
                </c:pt>
                <c:pt idx="1045">
                  <c:v>44378</c:v>
                </c:pt>
                <c:pt idx="1046">
                  <c:v>44377</c:v>
                </c:pt>
                <c:pt idx="1047">
                  <c:v>44376</c:v>
                </c:pt>
                <c:pt idx="1048">
                  <c:v>44375</c:v>
                </c:pt>
                <c:pt idx="1049">
                  <c:v>44372</c:v>
                </c:pt>
                <c:pt idx="1050">
                  <c:v>44371</c:v>
                </c:pt>
                <c:pt idx="1051">
                  <c:v>44370</c:v>
                </c:pt>
                <c:pt idx="1052">
                  <c:v>44369</c:v>
                </c:pt>
                <c:pt idx="1053">
                  <c:v>44368</c:v>
                </c:pt>
                <c:pt idx="1054">
                  <c:v>44365</c:v>
                </c:pt>
                <c:pt idx="1055">
                  <c:v>44364</c:v>
                </c:pt>
                <c:pt idx="1056">
                  <c:v>44363</c:v>
                </c:pt>
                <c:pt idx="1057">
                  <c:v>44362</c:v>
                </c:pt>
                <c:pt idx="1058">
                  <c:v>44361</c:v>
                </c:pt>
                <c:pt idx="1059">
                  <c:v>44358</c:v>
                </c:pt>
                <c:pt idx="1060">
                  <c:v>44357</c:v>
                </c:pt>
                <c:pt idx="1061">
                  <c:v>44356</c:v>
                </c:pt>
                <c:pt idx="1062">
                  <c:v>44355</c:v>
                </c:pt>
                <c:pt idx="1063">
                  <c:v>44354</c:v>
                </c:pt>
                <c:pt idx="1064">
                  <c:v>44351</c:v>
                </c:pt>
                <c:pt idx="1065">
                  <c:v>44350</c:v>
                </c:pt>
                <c:pt idx="1066">
                  <c:v>44349</c:v>
                </c:pt>
                <c:pt idx="1067">
                  <c:v>44348</c:v>
                </c:pt>
                <c:pt idx="1068">
                  <c:v>44347</c:v>
                </c:pt>
                <c:pt idx="1069">
                  <c:v>44344</c:v>
                </c:pt>
                <c:pt idx="1070">
                  <c:v>44343</c:v>
                </c:pt>
                <c:pt idx="1071">
                  <c:v>44342</c:v>
                </c:pt>
                <c:pt idx="1072">
                  <c:v>44341</c:v>
                </c:pt>
                <c:pt idx="1073">
                  <c:v>44340</c:v>
                </c:pt>
                <c:pt idx="1074">
                  <c:v>44337</c:v>
                </c:pt>
                <c:pt idx="1075">
                  <c:v>44336</c:v>
                </c:pt>
                <c:pt idx="1076">
                  <c:v>44335</c:v>
                </c:pt>
                <c:pt idx="1077">
                  <c:v>44334</c:v>
                </c:pt>
                <c:pt idx="1078">
                  <c:v>44333</c:v>
                </c:pt>
                <c:pt idx="1079">
                  <c:v>44330</c:v>
                </c:pt>
                <c:pt idx="1080">
                  <c:v>44328</c:v>
                </c:pt>
                <c:pt idx="1081">
                  <c:v>44327</c:v>
                </c:pt>
                <c:pt idx="1082">
                  <c:v>44326</c:v>
                </c:pt>
                <c:pt idx="1083">
                  <c:v>44323</c:v>
                </c:pt>
                <c:pt idx="1084">
                  <c:v>44322</c:v>
                </c:pt>
                <c:pt idx="1085">
                  <c:v>44321</c:v>
                </c:pt>
                <c:pt idx="1086">
                  <c:v>44320</c:v>
                </c:pt>
                <c:pt idx="1087">
                  <c:v>44319</c:v>
                </c:pt>
                <c:pt idx="1088">
                  <c:v>44316</c:v>
                </c:pt>
                <c:pt idx="1089">
                  <c:v>44315</c:v>
                </c:pt>
                <c:pt idx="1090">
                  <c:v>44314</c:v>
                </c:pt>
                <c:pt idx="1091">
                  <c:v>44313</c:v>
                </c:pt>
                <c:pt idx="1092">
                  <c:v>44312</c:v>
                </c:pt>
                <c:pt idx="1093">
                  <c:v>44309</c:v>
                </c:pt>
                <c:pt idx="1094">
                  <c:v>44308</c:v>
                </c:pt>
                <c:pt idx="1095">
                  <c:v>44306</c:v>
                </c:pt>
                <c:pt idx="1096">
                  <c:v>44305</c:v>
                </c:pt>
                <c:pt idx="1097">
                  <c:v>44302</c:v>
                </c:pt>
                <c:pt idx="1098">
                  <c:v>44301</c:v>
                </c:pt>
                <c:pt idx="1099">
                  <c:v>44299</c:v>
                </c:pt>
                <c:pt idx="1100">
                  <c:v>44298</c:v>
                </c:pt>
                <c:pt idx="1101">
                  <c:v>44295</c:v>
                </c:pt>
                <c:pt idx="1102">
                  <c:v>44294</c:v>
                </c:pt>
                <c:pt idx="1103">
                  <c:v>44293</c:v>
                </c:pt>
                <c:pt idx="1104">
                  <c:v>44292</c:v>
                </c:pt>
                <c:pt idx="1105">
                  <c:v>44291</c:v>
                </c:pt>
                <c:pt idx="1106">
                  <c:v>44287</c:v>
                </c:pt>
                <c:pt idx="1107">
                  <c:v>44286</c:v>
                </c:pt>
                <c:pt idx="1108">
                  <c:v>44285</c:v>
                </c:pt>
                <c:pt idx="1109">
                  <c:v>44281</c:v>
                </c:pt>
                <c:pt idx="1110">
                  <c:v>44280</c:v>
                </c:pt>
                <c:pt idx="1111">
                  <c:v>44279</c:v>
                </c:pt>
                <c:pt idx="1112">
                  <c:v>44278</c:v>
                </c:pt>
                <c:pt idx="1113">
                  <c:v>44277</c:v>
                </c:pt>
                <c:pt idx="1114">
                  <c:v>44274</c:v>
                </c:pt>
                <c:pt idx="1115">
                  <c:v>44273</c:v>
                </c:pt>
                <c:pt idx="1116">
                  <c:v>44272</c:v>
                </c:pt>
                <c:pt idx="1117">
                  <c:v>44271</c:v>
                </c:pt>
                <c:pt idx="1118">
                  <c:v>44270</c:v>
                </c:pt>
                <c:pt idx="1119">
                  <c:v>44267</c:v>
                </c:pt>
                <c:pt idx="1120">
                  <c:v>44265</c:v>
                </c:pt>
                <c:pt idx="1121">
                  <c:v>44264</c:v>
                </c:pt>
                <c:pt idx="1122">
                  <c:v>44263</c:v>
                </c:pt>
                <c:pt idx="1123">
                  <c:v>44260</c:v>
                </c:pt>
                <c:pt idx="1124">
                  <c:v>44259</c:v>
                </c:pt>
                <c:pt idx="1125">
                  <c:v>44258</c:v>
                </c:pt>
                <c:pt idx="1126">
                  <c:v>44257</c:v>
                </c:pt>
                <c:pt idx="1127">
                  <c:v>44256</c:v>
                </c:pt>
                <c:pt idx="1128">
                  <c:v>44253</c:v>
                </c:pt>
                <c:pt idx="1129">
                  <c:v>44252</c:v>
                </c:pt>
                <c:pt idx="1130">
                  <c:v>44251</c:v>
                </c:pt>
                <c:pt idx="1131">
                  <c:v>44250</c:v>
                </c:pt>
                <c:pt idx="1132">
                  <c:v>44249</c:v>
                </c:pt>
                <c:pt idx="1133">
                  <c:v>44246</c:v>
                </c:pt>
                <c:pt idx="1134">
                  <c:v>44245</c:v>
                </c:pt>
                <c:pt idx="1135">
                  <c:v>44244</c:v>
                </c:pt>
                <c:pt idx="1136">
                  <c:v>44243</c:v>
                </c:pt>
                <c:pt idx="1137">
                  <c:v>44242</c:v>
                </c:pt>
                <c:pt idx="1138">
                  <c:v>44239</c:v>
                </c:pt>
                <c:pt idx="1139">
                  <c:v>44238</c:v>
                </c:pt>
                <c:pt idx="1140">
                  <c:v>44237</c:v>
                </c:pt>
                <c:pt idx="1141">
                  <c:v>44236</c:v>
                </c:pt>
                <c:pt idx="1142">
                  <c:v>44235</c:v>
                </c:pt>
                <c:pt idx="1143">
                  <c:v>44232</c:v>
                </c:pt>
                <c:pt idx="1144">
                  <c:v>44231</c:v>
                </c:pt>
                <c:pt idx="1145">
                  <c:v>44230</c:v>
                </c:pt>
                <c:pt idx="1146">
                  <c:v>44229</c:v>
                </c:pt>
                <c:pt idx="1147">
                  <c:v>44228</c:v>
                </c:pt>
                <c:pt idx="1148">
                  <c:v>44225</c:v>
                </c:pt>
                <c:pt idx="1149">
                  <c:v>44224</c:v>
                </c:pt>
                <c:pt idx="1150">
                  <c:v>44223</c:v>
                </c:pt>
                <c:pt idx="1151">
                  <c:v>44221</c:v>
                </c:pt>
                <c:pt idx="1152">
                  <c:v>44218</c:v>
                </c:pt>
                <c:pt idx="1153">
                  <c:v>44217</c:v>
                </c:pt>
                <c:pt idx="1154">
                  <c:v>44216</c:v>
                </c:pt>
                <c:pt idx="1155">
                  <c:v>44215</c:v>
                </c:pt>
                <c:pt idx="1156">
                  <c:v>44214</c:v>
                </c:pt>
                <c:pt idx="1157">
                  <c:v>44211</c:v>
                </c:pt>
                <c:pt idx="1158">
                  <c:v>44210</c:v>
                </c:pt>
                <c:pt idx="1159">
                  <c:v>44209</c:v>
                </c:pt>
                <c:pt idx="1160">
                  <c:v>44208</c:v>
                </c:pt>
                <c:pt idx="1161">
                  <c:v>44207</c:v>
                </c:pt>
                <c:pt idx="1162">
                  <c:v>44204</c:v>
                </c:pt>
                <c:pt idx="1163">
                  <c:v>44203</c:v>
                </c:pt>
                <c:pt idx="1164">
                  <c:v>44202</c:v>
                </c:pt>
                <c:pt idx="1165">
                  <c:v>44201</c:v>
                </c:pt>
                <c:pt idx="1166">
                  <c:v>44200</c:v>
                </c:pt>
                <c:pt idx="1167">
                  <c:v>44197</c:v>
                </c:pt>
                <c:pt idx="1168">
                  <c:v>44196</c:v>
                </c:pt>
                <c:pt idx="1169">
                  <c:v>44195</c:v>
                </c:pt>
                <c:pt idx="1170">
                  <c:v>44194</c:v>
                </c:pt>
                <c:pt idx="1171">
                  <c:v>44193</c:v>
                </c:pt>
                <c:pt idx="1172">
                  <c:v>44189</c:v>
                </c:pt>
                <c:pt idx="1173">
                  <c:v>44188</c:v>
                </c:pt>
                <c:pt idx="1174">
                  <c:v>44187</c:v>
                </c:pt>
                <c:pt idx="1175">
                  <c:v>44186</c:v>
                </c:pt>
                <c:pt idx="1176">
                  <c:v>44183</c:v>
                </c:pt>
                <c:pt idx="1177">
                  <c:v>44182</c:v>
                </c:pt>
                <c:pt idx="1178">
                  <c:v>44181</c:v>
                </c:pt>
                <c:pt idx="1179">
                  <c:v>44180</c:v>
                </c:pt>
                <c:pt idx="1180">
                  <c:v>44179</c:v>
                </c:pt>
                <c:pt idx="1181">
                  <c:v>44176</c:v>
                </c:pt>
                <c:pt idx="1182">
                  <c:v>44175</c:v>
                </c:pt>
                <c:pt idx="1183">
                  <c:v>44174</c:v>
                </c:pt>
                <c:pt idx="1184">
                  <c:v>44173</c:v>
                </c:pt>
                <c:pt idx="1185">
                  <c:v>44172</c:v>
                </c:pt>
                <c:pt idx="1186">
                  <c:v>44169</c:v>
                </c:pt>
                <c:pt idx="1187">
                  <c:v>44168</c:v>
                </c:pt>
                <c:pt idx="1188">
                  <c:v>44167</c:v>
                </c:pt>
                <c:pt idx="1189">
                  <c:v>44166</c:v>
                </c:pt>
                <c:pt idx="1190">
                  <c:v>44162</c:v>
                </c:pt>
                <c:pt idx="1191">
                  <c:v>44161</c:v>
                </c:pt>
                <c:pt idx="1192">
                  <c:v>44160</c:v>
                </c:pt>
                <c:pt idx="1193">
                  <c:v>44159</c:v>
                </c:pt>
                <c:pt idx="1194">
                  <c:v>44158</c:v>
                </c:pt>
                <c:pt idx="1195">
                  <c:v>44155</c:v>
                </c:pt>
                <c:pt idx="1196">
                  <c:v>44154</c:v>
                </c:pt>
                <c:pt idx="1197">
                  <c:v>44153</c:v>
                </c:pt>
                <c:pt idx="1198">
                  <c:v>44152</c:v>
                </c:pt>
                <c:pt idx="1199">
                  <c:v>44149</c:v>
                </c:pt>
                <c:pt idx="1200">
                  <c:v>44148</c:v>
                </c:pt>
                <c:pt idx="1201">
                  <c:v>44147</c:v>
                </c:pt>
                <c:pt idx="1202">
                  <c:v>44146</c:v>
                </c:pt>
                <c:pt idx="1203">
                  <c:v>44145</c:v>
                </c:pt>
                <c:pt idx="1204">
                  <c:v>44144</c:v>
                </c:pt>
                <c:pt idx="1205">
                  <c:v>44141</c:v>
                </c:pt>
                <c:pt idx="1206">
                  <c:v>44140</c:v>
                </c:pt>
                <c:pt idx="1207">
                  <c:v>44139</c:v>
                </c:pt>
                <c:pt idx="1208">
                  <c:v>44138</c:v>
                </c:pt>
                <c:pt idx="1209">
                  <c:v>44137</c:v>
                </c:pt>
                <c:pt idx="1210">
                  <c:v>44134</c:v>
                </c:pt>
                <c:pt idx="1211">
                  <c:v>44133</c:v>
                </c:pt>
                <c:pt idx="1212">
                  <c:v>44132</c:v>
                </c:pt>
                <c:pt idx="1213">
                  <c:v>44131</c:v>
                </c:pt>
                <c:pt idx="1214">
                  <c:v>44130</c:v>
                </c:pt>
                <c:pt idx="1215">
                  <c:v>44127</c:v>
                </c:pt>
                <c:pt idx="1216">
                  <c:v>44126</c:v>
                </c:pt>
                <c:pt idx="1217">
                  <c:v>44125</c:v>
                </c:pt>
                <c:pt idx="1218">
                  <c:v>44124</c:v>
                </c:pt>
                <c:pt idx="1219">
                  <c:v>44123</c:v>
                </c:pt>
                <c:pt idx="1220">
                  <c:v>44120</c:v>
                </c:pt>
                <c:pt idx="1221">
                  <c:v>44119</c:v>
                </c:pt>
                <c:pt idx="1222">
                  <c:v>44118</c:v>
                </c:pt>
                <c:pt idx="1223">
                  <c:v>44117</c:v>
                </c:pt>
                <c:pt idx="1224">
                  <c:v>44116</c:v>
                </c:pt>
                <c:pt idx="1225">
                  <c:v>44113</c:v>
                </c:pt>
                <c:pt idx="1226">
                  <c:v>44112</c:v>
                </c:pt>
                <c:pt idx="1227">
                  <c:v>44111</c:v>
                </c:pt>
                <c:pt idx="1228">
                  <c:v>44110</c:v>
                </c:pt>
                <c:pt idx="1229">
                  <c:v>44109</c:v>
                </c:pt>
                <c:pt idx="1230">
                  <c:v>44105</c:v>
                </c:pt>
                <c:pt idx="1231">
                  <c:v>44104</c:v>
                </c:pt>
                <c:pt idx="1232">
                  <c:v>44103</c:v>
                </c:pt>
                <c:pt idx="1233">
                  <c:v>44102</c:v>
                </c:pt>
                <c:pt idx="1234">
                  <c:v>44099</c:v>
                </c:pt>
                <c:pt idx="1235">
                  <c:v>44098</c:v>
                </c:pt>
                <c:pt idx="1236">
                  <c:v>44097</c:v>
                </c:pt>
                <c:pt idx="1237">
                  <c:v>44096</c:v>
                </c:pt>
                <c:pt idx="1238">
                  <c:v>44095</c:v>
                </c:pt>
              </c:numCache>
            </c:numRef>
          </c:cat>
          <c:val>
            <c:numRef>
              <c:f>'Raw Share Price'!$C$3:$C$1241</c:f>
              <c:numCache>
                <c:formatCode>General</c:formatCode>
                <c:ptCount val="1239"/>
                <c:pt idx="0">
                  <c:v>410</c:v>
                </c:pt>
                <c:pt idx="1">
                  <c:v>411.55</c:v>
                </c:pt>
                <c:pt idx="2">
                  <c:v>409.3</c:v>
                </c:pt>
                <c:pt idx="3">
                  <c:v>413.1</c:v>
                </c:pt>
                <c:pt idx="4">
                  <c:v>412.65</c:v>
                </c:pt>
                <c:pt idx="5">
                  <c:v>413.75</c:v>
                </c:pt>
                <c:pt idx="6">
                  <c:v>415.05</c:v>
                </c:pt>
                <c:pt idx="7">
                  <c:v>413.05</c:v>
                </c:pt>
                <c:pt idx="8">
                  <c:v>410.05</c:v>
                </c:pt>
                <c:pt idx="9">
                  <c:v>407.55</c:v>
                </c:pt>
                <c:pt idx="10">
                  <c:v>407.35</c:v>
                </c:pt>
                <c:pt idx="11">
                  <c:v>415.9</c:v>
                </c:pt>
                <c:pt idx="12">
                  <c:v>411.75</c:v>
                </c:pt>
                <c:pt idx="13">
                  <c:v>406.75</c:v>
                </c:pt>
                <c:pt idx="14">
                  <c:v>405.85</c:v>
                </c:pt>
                <c:pt idx="15">
                  <c:v>409.75</c:v>
                </c:pt>
                <c:pt idx="16">
                  <c:v>400.9</c:v>
                </c:pt>
                <c:pt idx="17">
                  <c:v>403.35</c:v>
                </c:pt>
                <c:pt idx="18">
                  <c:v>403.35</c:v>
                </c:pt>
                <c:pt idx="19">
                  <c:v>399.35</c:v>
                </c:pt>
                <c:pt idx="20">
                  <c:v>398.3</c:v>
                </c:pt>
                <c:pt idx="21">
                  <c:v>405.55</c:v>
                </c:pt>
                <c:pt idx="22">
                  <c:v>406.05</c:v>
                </c:pt>
                <c:pt idx="23">
                  <c:v>409.1</c:v>
                </c:pt>
                <c:pt idx="24">
                  <c:v>406.3</c:v>
                </c:pt>
                <c:pt idx="25">
                  <c:v>411.45</c:v>
                </c:pt>
                <c:pt idx="26">
                  <c:v>414.1</c:v>
                </c:pt>
                <c:pt idx="27">
                  <c:v>416.35</c:v>
                </c:pt>
                <c:pt idx="28">
                  <c:v>416.85</c:v>
                </c:pt>
                <c:pt idx="29">
                  <c:v>414.5</c:v>
                </c:pt>
                <c:pt idx="30">
                  <c:v>413.6</c:v>
                </c:pt>
                <c:pt idx="31">
                  <c:v>412</c:v>
                </c:pt>
                <c:pt idx="32">
                  <c:v>414.15</c:v>
                </c:pt>
                <c:pt idx="33">
                  <c:v>416.85</c:v>
                </c:pt>
                <c:pt idx="34">
                  <c:v>416.45</c:v>
                </c:pt>
                <c:pt idx="35">
                  <c:v>411.95</c:v>
                </c:pt>
                <c:pt idx="36">
                  <c:v>407.6</c:v>
                </c:pt>
                <c:pt idx="37">
                  <c:v>408.45</c:v>
                </c:pt>
                <c:pt idx="38">
                  <c:v>409.9</c:v>
                </c:pt>
                <c:pt idx="39">
                  <c:v>409.4</c:v>
                </c:pt>
                <c:pt idx="40">
                  <c:v>409.95</c:v>
                </c:pt>
                <c:pt idx="41">
                  <c:v>414.95</c:v>
                </c:pt>
                <c:pt idx="42">
                  <c:v>416</c:v>
                </c:pt>
                <c:pt idx="43">
                  <c:v>420.1</c:v>
                </c:pt>
                <c:pt idx="44">
                  <c:v>422.75</c:v>
                </c:pt>
                <c:pt idx="45">
                  <c:v>423.95</c:v>
                </c:pt>
                <c:pt idx="46">
                  <c:v>424.6</c:v>
                </c:pt>
                <c:pt idx="47">
                  <c:v>422.1</c:v>
                </c:pt>
                <c:pt idx="48">
                  <c:v>419.4</c:v>
                </c:pt>
                <c:pt idx="49">
                  <c:v>416.8</c:v>
                </c:pt>
                <c:pt idx="50">
                  <c:v>416.85</c:v>
                </c:pt>
                <c:pt idx="51">
                  <c:v>419.45</c:v>
                </c:pt>
                <c:pt idx="52">
                  <c:v>417.2</c:v>
                </c:pt>
                <c:pt idx="53">
                  <c:v>416.15</c:v>
                </c:pt>
                <c:pt idx="54">
                  <c:v>412.55</c:v>
                </c:pt>
                <c:pt idx="55">
                  <c:v>413.35</c:v>
                </c:pt>
                <c:pt idx="56">
                  <c:v>412.95</c:v>
                </c:pt>
                <c:pt idx="57">
                  <c:v>415.1</c:v>
                </c:pt>
                <c:pt idx="58">
                  <c:v>416.45</c:v>
                </c:pt>
                <c:pt idx="59">
                  <c:v>418.65</c:v>
                </c:pt>
                <c:pt idx="60">
                  <c:v>420.3</c:v>
                </c:pt>
                <c:pt idx="61">
                  <c:v>416.35</c:v>
                </c:pt>
                <c:pt idx="62">
                  <c:v>414.35</c:v>
                </c:pt>
                <c:pt idx="63">
                  <c:v>413.9</c:v>
                </c:pt>
                <c:pt idx="64">
                  <c:v>418.55</c:v>
                </c:pt>
                <c:pt idx="65">
                  <c:v>416</c:v>
                </c:pt>
                <c:pt idx="66">
                  <c:v>415.9</c:v>
                </c:pt>
                <c:pt idx="67">
                  <c:v>417.4</c:v>
                </c:pt>
                <c:pt idx="68">
                  <c:v>418.2</c:v>
                </c:pt>
                <c:pt idx="69">
                  <c:v>413.9</c:v>
                </c:pt>
                <c:pt idx="70">
                  <c:v>421</c:v>
                </c:pt>
                <c:pt idx="71">
                  <c:v>426.15</c:v>
                </c:pt>
                <c:pt idx="72">
                  <c:v>427</c:v>
                </c:pt>
                <c:pt idx="73">
                  <c:v>423.05</c:v>
                </c:pt>
                <c:pt idx="74">
                  <c:v>421.05</c:v>
                </c:pt>
                <c:pt idx="75">
                  <c:v>419.1</c:v>
                </c:pt>
                <c:pt idx="76">
                  <c:v>417</c:v>
                </c:pt>
                <c:pt idx="77">
                  <c:v>416.95</c:v>
                </c:pt>
                <c:pt idx="78">
                  <c:v>419.3</c:v>
                </c:pt>
                <c:pt idx="79">
                  <c:v>418.05</c:v>
                </c:pt>
                <c:pt idx="80">
                  <c:v>418.75</c:v>
                </c:pt>
                <c:pt idx="81">
                  <c:v>420.2</c:v>
                </c:pt>
                <c:pt idx="82">
                  <c:v>426.05</c:v>
                </c:pt>
                <c:pt idx="83">
                  <c:v>434.89</c:v>
                </c:pt>
                <c:pt idx="84">
                  <c:v>428.41</c:v>
                </c:pt>
                <c:pt idx="85">
                  <c:v>418.39</c:v>
                </c:pt>
                <c:pt idx="86">
                  <c:v>425.17</c:v>
                </c:pt>
                <c:pt idx="87">
                  <c:v>427.03</c:v>
                </c:pt>
                <c:pt idx="88">
                  <c:v>427.47</c:v>
                </c:pt>
                <c:pt idx="89">
                  <c:v>427.82</c:v>
                </c:pt>
                <c:pt idx="90">
                  <c:v>424.82</c:v>
                </c:pt>
                <c:pt idx="91">
                  <c:v>421.34</c:v>
                </c:pt>
                <c:pt idx="92">
                  <c:v>420.16</c:v>
                </c:pt>
                <c:pt idx="93">
                  <c:v>427.62</c:v>
                </c:pt>
                <c:pt idx="94">
                  <c:v>415.89</c:v>
                </c:pt>
                <c:pt idx="95">
                  <c:v>422.81</c:v>
                </c:pt>
                <c:pt idx="96">
                  <c:v>423.35</c:v>
                </c:pt>
                <c:pt idx="97">
                  <c:v>427.67</c:v>
                </c:pt>
                <c:pt idx="98">
                  <c:v>429.04</c:v>
                </c:pt>
                <c:pt idx="99">
                  <c:v>421.73</c:v>
                </c:pt>
                <c:pt idx="100">
                  <c:v>418.1</c:v>
                </c:pt>
                <c:pt idx="101">
                  <c:v>418.29</c:v>
                </c:pt>
                <c:pt idx="102">
                  <c:v>421.04</c:v>
                </c:pt>
                <c:pt idx="103">
                  <c:v>420.06</c:v>
                </c:pt>
                <c:pt idx="104">
                  <c:v>422.27</c:v>
                </c:pt>
                <c:pt idx="105">
                  <c:v>423.06</c:v>
                </c:pt>
                <c:pt idx="106">
                  <c:v>425.76</c:v>
                </c:pt>
                <c:pt idx="107">
                  <c:v>415.2</c:v>
                </c:pt>
                <c:pt idx="108">
                  <c:v>419.52</c:v>
                </c:pt>
                <c:pt idx="109">
                  <c:v>416.77</c:v>
                </c:pt>
                <c:pt idx="110">
                  <c:v>412.79</c:v>
                </c:pt>
                <c:pt idx="111">
                  <c:v>413.92</c:v>
                </c:pt>
                <c:pt idx="112">
                  <c:v>408.77</c:v>
                </c:pt>
                <c:pt idx="113">
                  <c:v>405.09</c:v>
                </c:pt>
                <c:pt idx="114">
                  <c:v>398.7</c:v>
                </c:pt>
                <c:pt idx="115">
                  <c:v>402.29</c:v>
                </c:pt>
                <c:pt idx="116">
                  <c:v>401.99</c:v>
                </c:pt>
                <c:pt idx="117">
                  <c:v>401.65</c:v>
                </c:pt>
                <c:pt idx="118">
                  <c:v>399.29</c:v>
                </c:pt>
                <c:pt idx="119">
                  <c:v>402.34</c:v>
                </c:pt>
                <c:pt idx="120">
                  <c:v>402.04</c:v>
                </c:pt>
                <c:pt idx="121">
                  <c:v>399.98</c:v>
                </c:pt>
                <c:pt idx="122">
                  <c:v>402.39</c:v>
                </c:pt>
                <c:pt idx="123">
                  <c:v>403.47</c:v>
                </c:pt>
                <c:pt idx="124">
                  <c:v>398.21</c:v>
                </c:pt>
                <c:pt idx="125">
                  <c:v>396.64</c:v>
                </c:pt>
                <c:pt idx="126">
                  <c:v>395.76</c:v>
                </c:pt>
                <c:pt idx="127">
                  <c:v>400.57</c:v>
                </c:pt>
                <c:pt idx="128">
                  <c:v>400.57</c:v>
                </c:pt>
                <c:pt idx="129">
                  <c:v>404.6</c:v>
                </c:pt>
                <c:pt idx="130">
                  <c:v>404.94</c:v>
                </c:pt>
                <c:pt idx="131">
                  <c:v>398.85</c:v>
                </c:pt>
                <c:pt idx="132">
                  <c:v>397.67</c:v>
                </c:pt>
                <c:pt idx="133">
                  <c:v>396.59</c:v>
                </c:pt>
                <c:pt idx="134">
                  <c:v>398.36</c:v>
                </c:pt>
                <c:pt idx="135">
                  <c:v>397.72</c:v>
                </c:pt>
                <c:pt idx="136">
                  <c:v>387.71</c:v>
                </c:pt>
                <c:pt idx="137">
                  <c:v>390.26</c:v>
                </c:pt>
                <c:pt idx="138">
                  <c:v>387.85</c:v>
                </c:pt>
                <c:pt idx="139">
                  <c:v>394.33</c:v>
                </c:pt>
                <c:pt idx="140">
                  <c:v>397.53</c:v>
                </c:pt>
                <c:pt idx="141">
                  <c:v>394.63</c:v>
                </c:pt>
                <c:pt idx="142">
                  <c:v>393.65</c:v>
                </c:pt>
                <c:pt idx="143">
                  <c:v>394.78</c:v>
                </c:pt>
                <c:pt idx="144">
                  <c:v>399.05</c:v>
                </c:pt>
                <c:pt idx="145">
                  <c:v>397.92</c:v>
                </c:pt>
                <c:pt idx="146">
                  <c:v>401.21</c:v>
                </c:pt>
                <c:pt idx="147">
                  <c:v>402.83</c:v>
                </c:pt>
                <c:pt idx="148">
                  <c:v>402.29</c:v>
                </c:pt>
                <c:pt idx="149">
                  <c:v>402.48</c:v>
                </c:pt>
                <c:pt idx="150">
                  <c:v>404.35</c:v>
                </c:pt>
                <c:pt idx="151">
                  <c:v>412.95</c:v>
                </c:pt>
                <c:pt idx="152">
                  <c:v>416.48</c:v>
                </c:pt>
                <c:pt idx="153">
                  <c:v>426.39</c:v>
                </c:pt>
                <c:pt idx="154">
                  <c:v>433.2</c:v>
                </c:pt>
                <c:pt idx="155">
                  <c:v>439.97</c:v>
                </c:pt>
                <c:pt idx="156">
                  <c:v>439.2</c:v>
                </c:pt>
                <c:pt idx="157">
                  <c:v>447.12</c:v>
                </c:pt>
                <c:pt idx="158">
                  <c:v>432.58</c:v>
                </c:pt>
                <c:pt idx="159">
                  <c:v>421.65</c:v>
                </c:pt>
                <c:pt idx="160">
                  <c:v>418.9</c:v>
                </c:pt>
                <c:pt idx="161">
                  <c:v>420.93</c:v>
                </c:pt>
                <c:pt idx="162">
                  <c:v>425.42</c:v>
                </c:pt>
                <c:pt idx="163">
                  <c:v>426.87</c:v>
                </c:pt>
                <c:pt idx="164">
                  <c:v>425.52</c:v>
                </c:pt>
                <c:pt idx="165">
                  <c:v>422.43</c:v>
                </c:pt>
                <c:pt idx="166">
                  <c:v>422.96</c:v>
                </c:pt>
                <c:pt idx="167">
                  <c:v>423.1</c:v>
                </c:pt>
                <c:pt idx="168">
                  <c:v>425.52</c:v>
                </c:pt>
                <c:pt idx="169">
                  <c:v>418.41</c:v>
                </c:pt>
                <c:pt idx="170">
                  <c:v>422.76</c:v>
                </c:pt>
                <c:pt idx="171">
                  <c:v>422.04</c:v>
                </c:pt>
                <c:pt idx="172">
                  <c:v>424.41</c:v>
                </c:pt>
                <c:pt idx="173">
                  <c:v>430.06</c:v>
                </c:pt>
                <c:pt idx="174">
                  <c:v>435.09</c:v>
                </c:pt>
                <c:pt idx="175">
                  <c:v>434.56</c:v>
                </c:pt>
                <c:pt idx="176">
                  <c:v>426.39</c:v>
                </c:pt>
                <c:pt idx="177">
                  <c:v>427.89</c:v>
                </c:pt>
                <c:pt idx="178">
                  <c:v>465.54</c:v>
                </c:pt>
                <c:pt idx="179">
                  <c:v>472.74</c:v>
                </c:pt>
                <c:pt idx="180">
                  <c:v>467.81</c:v>
                </c:pt>
                <c:pt idx="181">
                  <c:v>467.52</c:v>
                </c:pt>
                <c:pt idx="182">
                  <c:v>461.09</c:v>
                </c:pt>
                <c:pt idx="183">
                  <c:v>462.64</c:v>
                </c:pt>
                <c:pt idx="184">
                  <c:v>461.04</c:v>
                </c:pt>
                <c:pt idx="185">
                  <c:v>462.49</c:v>
                </c:pt>
                <c:pt idx="186">
                  <c:v>458.43</c:v>
                </c:pt>
                <c:pt idx="187">
                  <c:v>449.15</c:v>
                </c:pt>
                <c:pt idx="188">
                  <c:v>450.99</c:v>
                </c:pt>
                <c:pt idx="189">
                  <c:v>454.81</c:v>
                </c:pt>
                <c:pt idx="190">
                  <c:v>453.89</c:v>
                </c:pt>
                <c:pt idx="191">
                  <c:v>454.42</c:v>
                </c:pt>
                <c:pt idx="192">
                  <c:v>454.33</c:v>
                </c:pt>
                <c:pt idx="193">
                  <c:v>445.24</c:v>
                </c:pt>
                <c:pt idx="194">
                  <c:v>449.73</c:v>
                </c:pt>
                <c:pt idx="195">
                  <c:v>449.93</c:v>
                </c:pt>
                <c:pt idx="196">
                  <c:v>449.44</c:v>
                </c:pt>
                <c:pt idx="197">
                  <c:v>455.44</c:v>
                </c:pt>
                <c:pt idx="198">
                  <c:v>451.91</c:v>
                </c:pt>
                <c:pt idx="199">
                  <c:v>451.52</c:v>
                </c:pt>
                <c:pt idx="200">
                  <c:v>456.79</c:v>
                </c:pt>
                <c:pt idx="201">
                  <c:v>461.29</c:v>
                </c:pt>
                <c:pt idx="202">
                  <c:v>460.85</c:v>
                </c:pt>
                <c:pt idx="203">
                  <c:v>459.06</c:v>
                </c:pt>
                <c:pt idx="204">
                  <c:v>461.04</c:v>
                </c:pt>
                <c:pt idx="205">
                  <c:v>461.09</c:v>
                </c:pt>
                <c:pt idx="206">
                  <c:v>460.9</c:v>
                </c:pt>
                <c:pt idx="207">
                  <c:v>458.82</c:v>
                </c:pt>
                <c:pt idx="208">
                  <c:v>441.9</c:v>
                </c:pt>
                <c:pt idx="209">
                  <c:v>451.76</c:v>
                </c:pt>
                <c:pt idx="210">
                  <c:v>450.99</c:v>
                </c:pt>
                <c:pt idx="211">
                  <c:v>450.41</c:v>
                </c:pt>
                <c:pt idx="212">
                  <c:v>456.45</c:v>
                </c:pt>
                <c:pt idx="213">
                  <c:v>457.08</c:v>
                </c:pt>
                <c:pt idx="214">
                  <c:v>461.04</c:v>
                </c:pt>
                <c:pt idx="215">
                  <c:v>462.11</c:v>
                </c:pt>
                <c:pt idx="216">
                  <c:v>461.96</c:v>
                </c:pt>
                <c:pt idx="217">
                  <c:v>465.06</c:v>
                </c:pt>
                <c:pt idx="218">
                  <c:v>464.19</c:v>
                </c:pt>
                <c:pt idx="219">
                  <c:v>468.44</c:v>
                </c:pt>
                <c:pt idx="220">
                  <c:v>473.95</c:v>
                </c:pt>
                <c:pt idx="221">
                  <c:v>472.5</c:v>
                </c:pt>
                <c:pt idx="222">
                  <c:v>475.16</c:v>
                </c:pt>
                <c:pt idx="223">
                  <c:v>471.68</c:v>
                </c:pt>
                <c:pt idx="224">
                  <c:v>468</c:v>
                </c:pt>
                <c:pt idx="225">
                  <c:v>466.22</c:v>
                </c:pt>
                <c:pt idx="226">
                  <c:v>455.97</c:v>
                </c:pt>
                <c:pt idx="227">
                  <c:v>464.33</c:v>
                </c:pt>
                <c:pt idx="228">
                  <c:v>465.73</c:v>
                </c:pt>
                <c:pt idx="229">
                  <c:v>467.52</c:v>
                </c:pt>
                <c:pt idx="230">
                  <c:v>470.47</c:v>
                </c:pt>
                <c:pt idx="231">
                  <c:v>472.6</c:v>
                </c:pt>
                <c:pt idx="232">
                  <c:v>476.75</c:v>
                </c:pt>
                <c:pt idx="233">
                  <c:v>481.92</c:v>
                </c:pt>
                <c:pt idx="234">
                  <c:v>480.38</c:v>
                </c:pt>
                <c:pt idx="235">
                  <c:v>471.92</c:v>
                </c:pt>
                <c:pt idx="236">
                  <c:v>475.64</c:v>
                </c:pt>
                <c:pt idx="237">
                  <c:v>475.3</c:v>
                </c:pt>
                <c:pt idx="238">
                  <c:v>491.01</c:v>
                </c:pt>
                <c:pt idx="239">
                  <c:v>493.18</c:v>
                </c:pt>
                <c:pt idx="240">
                  <c:v>486.76</c:v>
                </c:pt>
                <c:pt idx="241">
                  <c:v>495.65</c:v>
                </c:pt>
                <c:pt idx="242">
                  <c:v>498.98</c:v>
                </c:pt>
                <c:pt idx="243">
                  <c:v>500.87</c:v>
                </c:pt>
                <c:pt idx="244">
                  <c:v>505.27</c:v>
                </c:pt>
                <c:pt idx="245">
                  <c:v>505.32</c:v>
                </c:pt>
                <c:pt idx="246">
                  <c:v>500.29</c:v>
                </c:pt>
                <c:pt idx="247">
                  <c:v>498.07</c:v>
                </c:pt>
                <c:pt idx="248">
                  <c:v>499.71</c:v>
                </c:pt>
                <c:pt idx="249">
                  <c:v>497.24</c:v>
                </c:pt>
                <c:pt idx="250">
                  <c:v>491.3</c:v>
                </c:pt>
                <c:pt idx="251">
                  <c:v>490.43</c:v>
                </c:pt>
                <c:pt idx="252">
                  <c:v>490.82</c:v>
                </c:pt>
                <c:pt idx="253">
                  <c:v>494.05</c:v>
                </c:pt>
                <c:pt idx="254">
                  <c:v>496.71</c:v>
                </c:pt>
                <c:pt idx="255">
                  <c:v>502.17</c:v>
                </c:pt>
                <c:pt idx="256">
                  <c:v>497.2</c:v>
                </c:pt>
                <c:pt idx="257">
                  <c:v>496.47</c:v>
                </c:pt>
                <c:pt idx="258">
                  <c:v>494.68</c:v>
                </c:pt>
                <c:pt idx="259">
                  <c:v>484.97</c:v>
                </c:pt>
                <c:pt idx="260">
                  <c:v>494.15</c:v>
                </c:pt>
                <c:pt idx="261">
                  <c:v>489.46</c:v>
                </c:pt>
                <c:pt idx="262">
                  <c:v>492.41</c:v>
                </c:pt>
                <c:pt idx="263">
                  <c:v>493.04</c:v>
                </c:pt>
                <c:pt idx="264">
                  <c:v>485.16</c:v>
                </c:pt>
                <c:pt idx="265">
                  <c:v>488.26</c:v>
                </c:pt>
                <c:pt idx="266">
                  <c:v>480.72</c:v>
                </c:pt>
                <c:pt idx="267">
                  <c:v>483.91</c:v>
                </c:pt>
                <c:pt idx="268">
                  <c:v>488.84</c:v>
                </c:pt>
                <c:pt idx="269">
                  <c:v>488.93</c:v>
                </c:pt>
                <c:pt idx="270">
                  <c:v>487.72</c:v>
                </c:pt>
                <c:pt idx="271">
                  <c:v>488.55</c:v>
                </c:pt>
                <c:pt idx="272">
                  <c:v>482.17</c:v>
                </c:pt>
                <c:pt idx="273">
                  <c:v>484.73</c:v>
                </c:pt>
                <c:pt idx="274">
                  <c:v>485.89</c:v>
                </c:pt>
                <c:pt idx="275">
                  <c:v>475.79</c:v>
                </c:pt>
                <c:pt idx="276">
                  <c:v>473.66</c:v>
                </c:pt>
                <c:pt idx="277">
                  <c:v>478.11</c:v>
                </c:pt>
                <c:pt idx="278">
                  <c:v>479.36</c:v>
                </c:pt>
                <c:pt idx="279">
                  <c:v>478.25</c:v>
                </c:pt>
                <c:pt idx="280">
                  <c:v>476.22</c:v>
                </c:pt>
                <c:pt idx="281">
                  <c:v>470.08</c:v>
                </c:pt>
                <c:pt idx="282">
                  <c:v>469.79</c:v>
                </c:pt>
                <c:pt idx="283">
                  <c:v>472.79</c:v>
                </c:pt>
                <c:pt idx="284">
                  <c:v>477.24</c:v>
                </c:pt>
                <c:pt idx="285">
                  <c:v>478.83</c:v>
                </c:pt>
                <c:pt idx="286">
                  <c:v>473.56</c:v>
                </c:pt>
                <c:pt idx="287">
                  <c:v>479.51</c:v>
                </c:pt>
                <c:pt idx="288">
                  <c:v>485.45</c:v>
                </c:pt>
                <c:pt idx="289">
                  <c:v>473.61</c:v>
                </c:pt>
                <c:pt idx="290">
                  <c:v>477.57</c:v>
                </c:pt>
                <c:pt idx="291">
                  <c:v>475.79</c:v>
                </c:pt>
                <c:pt idx="292">
                  <c:v>450.99</c:v>
                </c:pt>
                <c:pt idx="293">
                  <c:v>458.72</c:v>
                </c:pt>
                <c:pt idx="294">
                  <c:v>454.57</c:v>
                </c:pt>
                <c:pt idx="295">
                  <c:v>450.02</c:v>
                </c:pt>
                <c:pt idx="296">
                  <c:v>447.95</c:v>
                </c:pt>
                <c:pt idx="297">
                  <c:v>443.74</c:v>
                </c:pt>
                <c:pt idx="298">
                  <c:v>443.35</c:v>
                </c:pt>
                <c:pt idx="299">
                  <c:v>436.39</c:v>
                </c:pt>
                <c:pt idx="300">
                  <c:v>437.51</c:v>
                </c:pt>
                <c:pt idx="301">
                  <c:v>428.81</c:v>
                </c:pt>
                <c:pt idx="302">
                  <c:v>419.19</c:v>
                </c:pt>
                <c:pt idx="303">
                  <c:v>414.74</c:v>
                </c:pt>
                <c:pt idx="304">
                  <c:v>414.02</c:v>
                </c:pt>
                <c:pt idx="305">
                  <c:v>411.31</c:v>
                </c:pt>
                <c:pt idx="306">
                  <c:v>414.74</c:v>
                </c:pt>
                <c:pt idx="307">
                  <c:v>410.73</c:v>
                </c:pt>
                <c:pt idx="308">
                  <c:v>411.41</c:v>
                </c:pt>
                <c:pt idx="309">
                  <c:v>409.81</c:v>
                </c:pt>
                <c:pt idx="310">
                  <c:v>409.18</c:v>
                </c:pt>
                <c:pt idx="311">
                  <c:v>409.18</c:v>
                </c:pt>
                <c:pt idx="312">
                  <c:v>405.61</c:v>
                </c:pt>
                <c:pt idx="313">
                  <c:v>409.18</c:v>
                </c:pt>
                <c:pt idx="314">
                  <c:v>409.52</c:v>
                </c:pt>
                <c:pt idx="315">
                  <c:v>414.45</c:v>
                </c:pt>
                <c:pt idx="316">
                  <c:v>416.77</c:v>
                </c:pt>
                <c:pt idx="317">
                  <c:v>415.95</c:v>
                </c:pt>
                <c:pt idx="318">
                  <c:v>417.88</c:v>
                </c:pt>
                <c:pt idx="319">
                  <c:v>418.56</c:v>
                </c:pt>
                <c:pt idx="320">
                  <c:v>422.33</c:v>
                </c:pt>
                <c:pt idx="321">
                  <c:v>424.5</c:v>
                </c:pt>
                <c:pt idx="322">
                  <c:v>420.88</c:v>
                </c:pt>
                <c:pt idx="323">
                  <c:v>415.95</c:v>
                </c:pt>
                <c:pt idx="324">
                  <c:v>401.35</c:v>
                </c:pt>
                <c:pt idx="325">
                  <c:v>408.75</c:v>
                </c:pt>
                <c:pt idx="326">
                  <c:v>405.04</c:v>
                </c:pt>
                <c:pt idx="327">
                  <c:v>402.57</c:v>
                </c:pt>
                <c:pt idx="328">
                  <c:v>409.32</c:v>
                </c:pt>
                <c:pt idx="329">
                  <c:v>407.47</c:v>
                </c:pt>
                <c:pt idx="330">
                  <c:v>409.84</c:v>
                </c:pt>
                <c:pt idx="331">
                  <c:v>414.3</c:v>
                </c:pt>
                <c:pt idx="332">
                  <c:v>419.2</c:v>
                </c:pt>
                <c:pt idx="333">
                  <c:v>417.82</c:v>
                </c:pt>
                <c:pt idx="334">
                  <c:v>412.97</c:v>
                </c:pt>
                <c:pt idx="335">
                  <c:v>414.4</c:v>
                </c:pt>
                <c:pt idx="336">
                  <c:v>409.79</c:v>
                </c:pt>
                <c:pt idx="337">
                  <c:v>406.33</c:v>
                </c:pt>
                <c:pt idx="338">
                  <c:v>408.13</c:v>
                </c:pt>
                <c:pt idx="339">
                  <c:v>410.17</c:v>
                </c:pt>
                <c:pt idx="340">
                  <c:v>411.6</c:v>
                </c:pt>
                <c:pt idx="341">
                  <c:v>403.76</c:v>
                </c:pt>
                <c:pt idx="342">
                  <c:v>418.86</c:v>
                </c:pt>
                <c:pt idx="343">
                  <c:v>418.25</c:v>
                </c:pt>
                <c:pt idx="344">
                  <c:v>412.93</c:v>
                </c:pt>
                <c:pt idx="345">
                  <c:v>414.54</c:v>
                </c:pt>
                <c:pt idx="346">
                  <c:v>416.96</c:v>
                </c:pt>
                <c:pt idx="347">
                  <c:v>413.78</c:v>
                </c:pt>
                <c:pt idx="348">
                  <c:v>416.2</c:v>
                </c:pt>
                <c:pt idx="349">
                  <c:v>417.91</c:v>
                </c:pt>
                <c:pt idx="350">
                  <c:v>415.59</c:v>
                </c:pt>
                <c:pt idx="351">
                  <c:v>407.37</c:v>
                </c:pt>
                <c:pt idx="352">
                  <c:v>407.66</c:v>
                </c:pt>
                <c:pt idx="353">
                  <c:v>403.95</c:v>
                </c:pt>
                <c:pt idx="354">
                  <c:v>403.43</c:v>
                </c:pt>
                <c:pt idx="355">
                  <c:v>397.83</c:v>
                </c:pt>
                <c:pt idx="356">
                  <c:v>404.52</c:v>
                </c:pt>
                <c:pt idx="357">
                  <c:v>404.52</c:v>
                </c:pt>
                <c:pt idx="358">
                  <c:v>408.51</c:v>
                </c:pt>
                <c:pt idx="359">
                  <c:v>415.02</c:v>
                </c:pt>
                <c:pt idx="360">
                  <c:v>404.95</c:v>
                </c:pt>
                <c:pt idx="361">
                  <c:v>407.56</c:v>
                </c:pt>
                <c:pt idx="362">
                  <c:v>406.09</c:v>
                </c:pt>
                <c:pt idx="363">
                  <c:v>401.53</c:v>
                </c:pt>
                <c:pt idx="364">
                  <c:v>403.86</c:v>
                </c:pt>
                <c:pt idx="365">
                  <c:v>404.47</c:v>
                </c:pt>
                <c:pt idx="366">
                  <c:v>405.28</c:v>
                </c:pt>
                <c:pt idx="367">
                  <c:v>406.85</c:v>
                </c:pt>
                <c:pt idx="368">
                  <c:v>406.52</c:v>
                </c:pt>
                <c:pt idx="369">
                  <c:v>406.18</c:v>
                </c:pt>
                <c:pt idx="370">
                  <c:v>407.09</c:v>
                </c:pt>
                <c:pt idx="371">
                  <c:v>400.1</c:v>
                </c:pt>
                <c:pt idx="372">
                  <c:v>394.83</c:v>
                </c:pt>
                <c:pt idx="373">
                  <c:v>388.99</c:v>
                </c:pt>
                <c:pt idx="374">
                  <c:v>396.5</c:v>
                </c:pt>
                <c:pt idx="375">
                  <c:v>398.06</c:v>
                </c:pt>
                <c:pt idx="376">
                  <c:v>398.59</c:v>
                </c:pt>
                <c:pt idx="377">
                  <c:v>401.24</c:v>
                </c:pt>
                <c:pt idx="378">
                  <c:v>384.15</c:v>
                </c:pt>
                <c:pt idx="379">
                  <c:v>388.85</c:v>
                </c:pt>
                <c:pt idx="380">
                  <c:v>392.79</c:v>
                </c:pt>
                <c:pt idx="381">
                  <c:v>387.38</c:v>
                </c:pt>
                <c:pt idx="382">
                  <c:v>385.76</c:v>
                </c:pt>
                <c:pt idx="383">
                  <c:v>388.56</c:v>
                </c:pt>
                <c:pt idx="384">
                  <c:v>388.94</c:v>
                </c:pt>
                <c:pt idx="385">
                  <c:v>385.91</c:v>
                </c:pt>
                <c:pt idx="386">
                  <c:v>387.8</c:v>
                </c:pt>
                <c:pt idx="387">
                  <c:v>390.51</c:v>
                </c:pt>
                <c:pt idx="388">
                  <c:v>388.66</c:v>
                </c:pt>
                <c:pt idx="389">
                  <c:v>390.75</c:v>
                </c:pt>
                <c:pt idx="390">
                  <c:v>393.65</c:v>
                </c:pt>
                <c:pt idx="391">
                  <c:v>383.1</c:v>
                </c:pt>
                <c:pt idx="392">
                  <c:v>385.72</c:v>
                </c:pt>
                <c:pt idx="393">
                  <c:v>388.71</c:v>
                </c:pt>
                <c:pt idx="394">
                  <c:v>384.29</c:v>
                </c:pt>
                <c:pt idx="395">
                  <c:v>383.63</c:v>
                </c:pt>
                <c:pt idx="396">
                  <c:v>390.89</c:v>
                </c:pt>
                <c:pt idx="397">
                  <c:v>386.33</c:v>
                </c:pt>
                <c:pt idx="398">
                  <c:v>386.43</c:v>
                </c:pt>
                <c:pt idx="399">
                  <c:v>394.64</c:v>
                </c:pt>
                <c:pt idx="400">
                  <c:v>393.74</c:v>
                </c:pt>
                <c:pt idx="401">
                  <c:v>404.19</c:v>
                </c:pt>
                <c:pt idx="402">
                  <c:v>403.81</c:v>
                </c:pt>
                <c:pt idx="403">
                  <c:v>410.04</c:v>
                </c:pt>
                <c:pt idx="404">
                  <c:v>411.96</c:v>
                </c:pt>
                <c:pt idx="405">
                  <c:v>414.58</c:v>
                </c:pt>
                <c:pt idx="406">
                  <c:v>413.32</c:v>
                </c:pt>
                <c:pt idx="407">
                  <c:v>410.04</c:v>
                </c:pt>
                <c:pt idx="408">
                  <c:v>421.04</c:v>
                </c:pt>
                <c:pt idx="409">
                  <c:v>426.51</c:v>
                </c:pt>
                <c:pt idx="410">
                  <c:v>433.96</c:v>
                </c:pt>
                <c:pt idx="411">
                  <c:v>429.93</c:v>
                </c:pt>
                <c:pt idx="412">
                  <c:v>441.35</c:v>
                </c:pt>
                <c:pt idx="413">
                  <c:v>435.73</c:v>
                </c:pt>
                <c:pt idx="414">
                  <c:v>436.76</c:v>
                </c:pt>
                <c:pt idx="415">
                  <c:v>442.1</c:v>
                </c:pt>
                <c:pt idx="416">
                  <c:v>437.7</c:v>
                </c:pt>
                <c:pt idx="417">
                  <c:v>436.86</c:v>
                </c:pt>
                <c:pt idx="418">
                  <c:v>433.07</c:v>
                </c:pt>
                <c:pt idx="419">
                  <c:v>433.67</c:v>
                </c:pt>
                <c:pt idx="420">
                  <c:v>434.84</c:v>
                </c:pt>
                <c:pt idx="421">
                  <c:v>435.73</c:v>
                </c:pt>
                <c:pt idx="422">
                  <c:v>443.64</c:v>
                </c:pt>
                <c:pt idx="423">
                  <c:v>445.94</c:v>
                </c:pt>
                <c:pt idx="424">
                  <c:v>446.73</c:v>
                </c:pt>
                <c:pt idx="425">
                  <c:v>440.27</c:v>
                </c:pt>
                <c:pt idx="426">
                  <c:v>438.12</c:v>
                </c:pt>
                <c:pt idx="427">
                  <c:v>432.55</c:v>
                </c:pt>
                <c:pt idx="428">
                  <c:v>434.42</c:v>
                </c:pt>
                <c:pt idx="429">
                  <c:v>427.87</c:v>
                </c:pt>
                <c:pt idx="430">
                  <c:v>427.26</c:v>
                </c:pt>
                <c:pt idx="431">
                  <c:v>426.09</c:v>
                </c:pt>
                <c:pt idx="432">
                  <c:v>422.58</c:v>
                </c:pt>
                <c:pt idx="433">
                  <c:v>422.16</c:v>
                </c:pt>
                <c:pt idx="434">
                  <c:v>426.94</c:v>
                </c:pt>
                <c:pt idx="435">
                  <c:v>422.77</c:v>
                </c:pt>
                <c:pt idx="436">
                  <c:v>428.9</c:v>
                </c:pt>
                <c:pt idx="437">
                  <c:v>430.68</c:v>
                </c:pt>
                <c:pt idx="438">
                  <c:v>426.51</c:v>
                </c:pt>
                <c:pt idx="439">
                  <c:v>424.13</c:v>
                </c:pt>
                <c:pt idx="440">
                  <c:v>423.52</c:v>
                </c:pt>
                <c:pt idx="441">
                  <c:v>420.43</c:v>
                </c:pt>
                <c:pt idx="442">
                  <c:v>428.81</c:v>
                </c:pt>
                <c:pt idx="443">
                  <c:v>433.63</c:v>
                </c:pt>
                <c:pt idx="444">
                  <c:v>422.86</c:v>
                </c:pt>
                <c:pt idx="445">
                  <c:v>425.02</c:v>
                </c:pt>
                <c:pt idx="446">
                  <c:v>421.04</c:v>
                </c:pt>
                <c:pt idx="447">
                  <c:v>407.93</c:v>
                </c:pt>
                <c:pt idx="448">
                  <c:v>409.24</c:v>
                </c:pt>
                <c:pt idx="449">
                  <c:v>407.42</c:v>
                </c:pt>
                <c:pt idx="450">
                  <c:v>409.81</c:v>
                </c:pt>
                <c:pt idx="451">
                  <c:v>412.19</c:v>
                </c:pt>
                <c:pt idx="452">
                  <c:v>411.58</c:v>
                </c:pt>
                <c:pt idx="453">
                  <c:v>408.35</c:v>
                </c:pt>
                <c:pt idx="454">
                  <c:v>408.87</c:v>
                </c:pt>
                <c:pt idx="455">
                  <c:v>411.16</c:v>
                </c:pt>
                <c:pt idx="456">
                  <c:v>410.6</c:v>
                </c:pt>
                <c:pt idx="457">
                  <c:v>413.69</c:v>
                </c:pt>
                <c:pt idx="458">
                  <c:v>408.12</c:v>
                </c:pt>
                <c:pt idx="459">
                  <c:v>408.64</c:v>
                </c:pt>
                <c:pt idx="460">
                  <c:v>406.62</c:v>
                </c:pt>
                <c:pt idx="461">
                  <c:v>409.01</c:v>
                </c:pt>
                <c:pt idx="462">
                  <c:v>405.03</c:v>
                </c:pt>
                <c:pt idx="463">
                  <c:v>407.51</c:v>
                </c:pt>
                <c:pt idx="464">
                  <c:v>405.55</c:v>
                </c:pt>
                <c:pt idx="465">
                  <c:v>403.58</c:v>
                </c:pt>
                <c:pt idx="466">
                  <c:v>400.73</c:v>
                </c:pt>
                <c:pt idx="467">
                  <c:v>401.01</c:v>
                </c:pt>
                <c:pt idx="468">
                  <c:v>402.93</c:v>
                </c:pt>
                <c:pt idx="469">
                  <c:v>406.01</c:v>
                </c:pt>
                <c:pt idx="470">
                  <c:v>406.58</c:v>
                </c:pt>
                <c:pt idx="471">
                  <c:v>405.03</c:v>
                </c:pt>
                <c:pt idx="472">
                  <c:v>408.03</c:v>
                </c:pt>
                <c:pt idx="473">
                  <c:v>410.27</c:v>
                </c:pt>
                <c:pt idx="474">
                  <c:v>421.6</c:v>
                </c:pt>
                <c:pt idx="475">
                  <c:v>422.77</c:v>
                </c:pt>
                <c:pt idx="476">
                  <c:v>424.45</c:v>
                </c:pt>
                <c:pt idx="477">
                  <c:v>420.24</c:v>
                </c:pt>
                <c:pt idx="478">
                  <c:v>419.68</c:v>
                </c:pt>
                <c:pt idx="479">
                  <c:v>421.88</c:v>
                </c:pt>
                <c:pt idx="480">
                  <c:v>419.59</c:v>
                </c:pt>
                <c:pt idx="481">
                  <c:v>415.98</c:v>
                </c:pt>
                <c:pt idx="482">
                  <c:v>412.29</c:v>
                </c:pt>
                <c:pt idx="483">
                  <c:v>413.88</c:v>
                </c:pt>
                <c:pt idx="484">
                  <c:v>408.17</c:v>
                </c:pt>
                <c:pt idx="485">
                  <c:v>408.21</c:v>
                </c:pt>
                <c:pt idx="486">
                  <c:v>411.63</c:v>
                </c:pt>
                <c:pt idx="487">
                  <c:v>415.98</c:v>
                </c:pt>
                <c:pt idx="488">
                  <c:v>412.57</c:v>
                </c:pt>
                <c:pt idx="489">
                  <c:v>420.43</c:v>
                </c:pt>
                <c:pt idx="490">
                  <c:v>414.16</c:v>
                </c:pt>
                <c:pt idx="491">
                  <c:v>414.3</c:v>
                </c:pt>
                <c:pt idx="492">
                  <c:v>414.77</c:v>
                </c:pt>
                <c:pt idx="493">
                  <c:v>418.89</c:v>
                </c:pt>
                <c:pt idx="494">
                  <c:v>423.99</c:v>
                </c:pt>
                <c:pt idx="495">
                  <c:v>423.14</c:v>
                </c:pt>
                <c:pt idx="496">
                  <c:v>419.68</c:v>
                </c:pt>
                <c:pt idx="497">
                  <c:v>421.18</c:v>
                </c:pt>
                <c:pt idx="498">
                  <c:v>424.5</c:v>
                </c:pt>
                <c:pt idx="499">
                  <c:v>422.3</c:v>
                </c:pt>
                <c:pt idx="500">
                  <c:v>418.6</c:v>
                </c:pt>
                <c:pt idx="501">
                  <c:v>414.35</c:v>
                </c:pt>
                <c:pt idx="502">
                  <c:v>417.39</c:v>
                </c:pt>
                <c:pt idx="503">
                  <c:v>418.84</c:v>
                </c:pt>
                <c:pt idx="504">
                  <c:v>414.77</c:v>
                </c:pt>
                <c:pt idx="505">
                  <c:v>409.52</c:v>
                </c:pt>
                <c:pt idx="506">
                  <c:v>412.85</c:v>
                </c:pt>
                <c:pt idx="507">
                  <c:v>411.58</c:v>
                </c:pt>
                <c:pt idx="508">
                  <c:v>414.49</c:v>
                </c:pt>
                <c:pt idx="509">
                  <c:v>411.96</c:v>
                </c:pt>
                <c:pt idx="510">
                  <c:v>413.18</c:v>
                </c:pt>
                <c:pt idx="511">
                  <c:v>415</c:v>
                </c:pt>
                <c:pt idx="512">
                  <c:v>422.07</c:v>
                </c:pt>
                <c:pt idx="513">
                  <c:v>421.65</c:v>
                </c:pt>
                <c:pt idx="514">
                  <c:v>425.2</c:v>
                </c:pt>
                <c:pt idx="515">
                  <c:v>419.17</c:v>
                </c:pt>
                <c:pt idx="516">
                  <c:v>413.41</c:v>
                </c:pt>
                <c:pt idx="517">
                  <c:v>412.8</c:v>
                </c:pt>
                <c:pt idx="518">
                  <c:v>421.46</c:v>
                </c:pt>
                <c:pt idx="519">
                  <c:v>420.48</c:v>
                </c:pt>
                <c:pt idx="520">
                  <c:v>420.06</c:v>
                </c:pt>
                <c:pt idx="521">
                  <c:v>422.86</c:v>
                </c:pt>
                <c:pt idx="522">
                  <c:v>429.32</c:v>
                </c:pt>
                <c:pt idx="523">
                  <c:v>423.42</c:v>
                </c:pt>
                <c:pt idx="524">
                  <c:v>425.81</c:v>
                </c:pt>
                <c:pt idx="525">
                  <c:v>425.86</c:v>
                </c:pt>
                <c:pt idx="526">
                  <c:v>426.89</c:v>
                </c:pt>
                <c:pt idx="527">
                  <c:v>430.68</c:v>
                </c:pt>
                <c:pt idx="528">
                  <c:v>435.08</c:v>
                </c:pt>
                <c:pt idx="529">
                  <c:v>435.92</c:v>
                </c:pt>
                <c:pt idx="530">
                  <c:v>438.5</c:v>
                </c:pt>
                <c:pt idx="531">
                  <c:v>435.31</c:v>
                </c:pt>
                <c:pt idx="532">
                  <c:v>442.05</c:v>
                </c:pt>
                <c:pt idx="533">
                  <c:v>432.74</c:v>
                </c:pt>
                <c:pt idx="534">
                  <c:v>441.21</c:v>
                </c:pt>
                <c:pt idx="535">
                  <c:v>459.09</c:v>
                </c:pt>
                <c:pt idx="536">
                  <c:v>460.68</c:v>
                </c:pt>
                <c:pt idx="537">
                  <c:v>448.23</c:v>
                </c:pt>
                <c:pt idx="538">
                  <c:v>442.29</c:v>
                </c:pt>
                <c:pt idx="539">
                  <c:v>442.15</c:v>
                </c:pt>
                <c:pt idx="540">
                  <c:v>442.66</c:v>
                </c:pt>
                <c:pt idx="541">
                  <c:v>441.82</c:v>
                </c:pt>
                <c:pt idx="542">
                  <c:v>442.1</c:v>
                </c:pt>
                <c:pt idx="543">
                  <c:v>442.89</c:v>
                </c:pt>
                <c:pt idx="544">
                  <c:v>436.06</c:v>
                </c:pt>
                <c:pt idx="545">
                  <c:v>438.45</c:v>
                </c:pt>
                <c:pt idx="546">
                  <c:v>443.6</c:v>
                </c:pt>
                <c:pt idx="547">
                  <c:v>444.72</c:v>
                </c:pt>
                <c:pt idx="548">
                  <c:v>436.53</c:v>
                </c:pt>
                <c:pt idx="549">
                  <c:v>433.63</c:v>
                </c:pt>
                <c:pt idx="550">
                  <c:v>422.72</c:v>
                </c:pt>
                <c:pt idx="551">
                  <c:v>420.62</c:v>
                </c:pt>
                <c:pt idx="552">
                  <c:v>416.64</c:v>
                </c:pt>
                <c:pt idx="553">
                  <c:v>417.2</c:v>
                </c:pt>
                <c:pt idx="554">
                  <c:v>416.31</c:v>
                </c:pt>
                <c:pt idx="555">
                  <c:v>419.03</c:v>
                </c:pt>
                <c:pt idx="556">
                  <c:v>418.46</c:v>
                </c:pt>
                <c:pt idx="557">
                  <c:v>423.89</c:v>
                </c:pt>
                <c:pt idx="558">
                  <c:v>424.6</c:v>
                </c:pt>
                <c:pt idx="559">
                  <c:v>424.13</c:v>
                </c:pt>
                <c:pt idx="560">
                  <c:v>419.45</c:v>
                </c:pt>
                <c:pt idx="561">
                  <c:v>416.08</c:v>
                </c:pt>
                <c:pt idx="562">
                  <c:v>416.92</c:v>
                </c:pt>
                <c:pt idx="563">
                  <c:v>409.01</c:v>
                </c:pt>
                <c:pt idx="564">
                  <c:v>410.41</c:v>
                </c:pt>
                <c:pt idx="565">
                  <c:v>414.58</c:v>
                </c:pt>
                <c:pt idx="566">
                  <c:v>415.56</c:v>
                </c:pt>
                <c:pt idx="567">
                  <c:v>414.49</c:v>
                </c:pt>
                <c:pt idx="568">
                  <c:v>412.47</c:v>
                </c:pt>
                <c:pt idx="569">
                  <c:v>415.05</c:v>
                </c:pt>
                <c:pt idx="570">
                  <c:v>411.58</c:v>
                </c:pt>
                <c:pt idx="571">
                  <c:v>417.01</c:v>
                </c:pt>
                <c:pt idx="572">
                  <c:v>421.13</c:v>
                </c:pt>
                <c:pt idx="573">
                  <c:v>414.06</c:v>
                </c:pt>
                <c:pt idx="574">
                  <c:v>408.99</c:v>
                </c:pt>
                <c:pt idx="575">
                  <c:v>406.73</c:v>
                </c:pt>
                <c:pt idx="576">
                  <c:v>399.68</c:v>
                </c:pt>
                <c:pt idx="577">
                  <c:v>395.67</c:v>
                </c:pt>
                <c:pt idx="578">
                  <c:v>391.61</c:v>
                </c:pt>
                <c:pt idx="579">
                  <c:v>387.1</c:v>
                </c:pt>
                <c:pt idx="580">
                  <c:v>386.96</c:v>
                </c:pt>
                <c:pt idx="581">
                  <c:v>394.24</c:v>
                </c:pt>
                <c:pt idx="582">
                  <c:v>390.88</c:v>
                </c:pt>
                <c:pt idx="583">
                  <c:v>394.43</c:v>
                </c:pt>
                <c:pt idx="584">
                  <c:v>387.65</c:v>
                </c:pt>
                <c:pt idx="585">
                  <c:v>387.6</c:v>
                </c:pt>
                <c:pt idx="586">
                  <c:v>392.17</c:v>
                </c:pt>
                <c:pt idx="587">
                  <c:v>390.74</c:v>
                </c:pt>
                <c:pt idx="588">
                  <c:v>397.79</c:v>
                </c:pt>
                <c:pt idx="589">
                  <c:v>395.3</c:v>
                </c:pt>
                <c:pt idx="590">
                  <c:v>391.48</c:v>
                </c:pt>
                <c:pt idx="591">
                  <c:v>393.83</c:v>
                </c:pt>
                <c:pt idx="592">
                  <c:v>391.34</c:v>
                </c:pt>
                <c:pt idx="593">
                  <c:v>392.35</c:v>
                </c:pt>
                <c:pt idx="594">
                  <c:v>383.55</c:v>
                </c:pt>
                <c:pt idx="595">
                  <c:v>380.09</c:v>
                </c:pt>
                <c:pt idx="596">
                  <c:v>379.44</c:v>
                </c:pt>
                <c:pt idx="597">
                  <c:v>376.82</c:v>
                </c:pt>
                <c:pt idx="598">
                  <c:v>376.4</c:v>
                </c:pt>
                <c:pt idx="599">
                  <c:v>369.07</c:v>
                </c:pt>
                <c:pt idx="600">
                  <c:v>367.64</c:v>
                </c:pt>
                <c:pt idx="601">
                  <c:v>367.41</c:v>
                </c:pt>
                <c:pt idx="602">
                  <c:v>368.93</c:v>
                </c:pt>
                <c:pt idx="603">
                  <c:v>364.74</c:v>
                </c:pt>
                <c:pt idx="604">
                  <c:v>362.85</c:v>
                </c:pt>
                <c:pt idx="605">
                  <c:v>365.11</c:v>
                </c:pt>
                <c:pt idx="606">
                  <c:v>358.24</c:v>
                </c:pt>
                <c:pt idx="607">
                  <c:v>357.13</c:v>
                </c:pt>
                <c:pt idx="608">
                  <c:v>356.26</c:v>
                </c:pt>
                <c:pt idx="609">
                  <c:v>349.34</c:v>
                </c:pt>
                <c:pt idx="610">
                  <c:v>353.58</c:v>
                </c:pt>
                <c:pt idx="611">
                  <c:v>352.89</c:v>
                </c:pt>
                <c:pt idx="612">
                  <c:v>350.12</c:v>
                </c:pt>
                <c:pt idx="613">
                  <c:v>350.54</c:v>
                </c:pt>
                <c:pt idx="614">
                  <c:v>349.16</c:v>
                </c:pt>
                <c:pt idx="615">
                  <c:v>350.95</c:v>
                </c:pt>
                <c:pt idx="616">
                  <c:v>348.28</c:v>
                </c:pt>
                <c:pt idx="617">
                  <c:v>347.54</c:v>
                </c:pt>
                <c:pt idx="618">
                  <c:v>349.25</c:v>
                </c:pt>
                <c:pt idx="619">
                  <c:v>346.25</c:v>
                </c:pt>
                <c:pt idx="620">
                  <c:v>351.69</c:v>
                </c:pt>
                <c:pt idx="621">
                  <c:v>349.8</c:v>
                </c:pt>
                <c:pt idx="622">
                  <c:v>350.08</c:v>
                </c:pt>
                <c:pt idx="623">
                  <c:v>353.72</c:v>
                </c:pt>
                <c:pt idx="624">
                  <c:v>357.73</c:v>
                </c:pt>
                <c:pt idx="625">
                  <c:v>357.27</c:v>
                </c:pt>
                <c:pt idx="626">
                  <c:v>361.79</c:v>
                </c:pt>
                <c:pt idx="627">
                  <c:v>357.87</c:v>
                </c:pt>
                <c:pt idx="628">
                  <c:v>354.92</c:v>
                </c:pt>
                <c:pt idx="629">
                  <c:v>346.25</c:v>
                </c:pt>
                <c:pt idx="630">
                  <c:v>349.16</c:v>
                </c:pt>
                <c:pt idx="631">
                  <c:v>347.31</c:v>
                </c:pt>
                <c:pt idx="632">
                  <c:v>352.38</c:v>
                </c:pt>
                <c:pt idx="633">
                  <c:v>355.06</c:v>
                </c:pt>
                <c:pt idx="634">
                  <c:v>357.36</c:v>
                </c:pt>
                <c:pt idx="635">
                  <c:v>353.9</c:v>
                </c:pt>
                <c:pt idx="636">
                  <c:v>352.43</c:v>
                </c:pt>
                <c:pt idx="637">
                  <c:v>354.09</c:v>
                </c:pt>
                <c:pt idx="638">
                  <c:v>353.49</c:v>
                </c:pt>
                <c:pt idx="639">
                  <c:v>352.71</c:v>
                </c:pt>
                <c:pt idx="640">
                  <c:v>352.38</c:v>
                </c:pt>
                <c:pt idx="641">
                  <c:v>350.77</c:v>
                </c:pt>
                <c:pt idx="642">
                  <c:v>339.65</c:v>
                </c:pt>
                <c:pt idx="643">
                  <c:v>337.06</c:v>
                </c:pt>
                <c:pt idx="644">
                  <c:v>339.7</c:v>
                </c:pt>
                <c:pt idx="645">
                  <c:v>340.88</c:v>
                </c:pt>
                <c:pt idx="646">
                  <c:v>338.79</c:v>
                </c:pt>
                <c:pt idx="647">
                  <c:v>348</c:v>
                </c:pt>
                <c:pt idx="648">
                  <c:v>345.51</c:v>
                </c:pt>
                <c:pt idx="649">
                  <c:v>343.64</c:v>
                </c:pt>
                <c:pt idx="650">
                  <c:v>328.03</c:v>
                </c:pt>
                <c:pt idx="651">
                  <c:v>319.82</c:v>
                </c:pt>
                <c:pt idx="652">
                  <c:v>312.97000000000003</c:v>
                </c:pt>
                <c:pt idx="653">
                  <c:v>314.05</c:v>
                </c:pt>
                <c:pt idx="654">
                  <c:v>307.93</c:v>
                </c:pt>
                <c:pt idx="655">
                  <c:v>307.66000000000003</c:v>
                </c:pt>
                <c:pt idx="656">
                  <c:v>306.57</c:v>
                </c:pt>
                <c:pt idx="657">
                  <c:v>303.70999999999998</c:v>
                </c:pt>
                <c:pt idx="658">
                  <c:v>301.48</c:v>
                </c:pt>
                <c:pt idx="659">
                  <c:v>303.75</c:v>
                </c:pt>
                <c:pt idx="660">
                  <c:v>301.57</c:v>
                </c:pt>
                <c:pt idx="661">
                  <c:v>299.70999999999998</c:v>
                </c:pt>
                <c:pt idx="662">
                  <c:v>298.39999999999998</c:v>
                </c:pt>
                <c:pt idx="663">
                  <c:v>299.39999999999998</c:v>
                </c:pt>
                <c:pt idx="664">
                  <c:v>301.17</c:v>
                </c:pt>
                <c:pt idx="665">
                  <c:v>302.62</c:v>
                </c:pt>
                <c:pt idx="666">
                  <c:v>306.83999999999997</c:v>
                </c:pt>
                <c:pt idx="667">
                  <c:v>304.12</c:v>
                </c:pt>
                <c:pt idx="668">
                  <c:v>302.66000000000003</c:v>
                </c:pt>
                <c:pt idx="669">
                  <c:v>296.81</c:v>
                </c:pt>
                <c:pt idx="670">
                  <c:v>300.52999999999997</c:v>
                </c:pt>
                <c:pt idx="671">
                  <c:v>302.12</c:v>
                </c:pt>
                <c:pt idx="672">
                  <c:v>300.94</c:v>
                </c:pt>
                <c:pt idx="673">
                  <c:v>304.39</c:v>
                </c:pt>
                <c:pt idx="674">
                  <c:v>303.52999999999997</c:v>
                </c:pt>
                <c:pt idx="675">
                  <c:v>302.39</c:v>
                </c:pt>
                <c:pt idx="676">
                  <c:v>303.70999999999998</c:v>
                </c:pt>
                <c:pt idx="677">
                  <c:v>296.54000000000002</c:v>
                </c:pt>
                <c:pt idx="678">
                  <c:v>301.76</c:v>
                </c:pt>
                <c:pt idx="679">
                  <c:v>304.20999999999998</c:v>
                </c:pt>
                <c:pt idx="680">
                  <c:v>308.74</c:v>
                </c:pt>
                <c:pt idx="681">
                  <c:v>309.06</c:v>
                </c:pt>
                <c:pt idx="682">
                  <c:v>304.16000000000003</c:v>
                </c:pt>
                <c:pt idx="683">
                  <c:v>307.56</c:v>
                </c:pt>
                <c:pt idx="684">
                  <c:v>313.51</c:v>
                </c:pt>
                <c:pt idx="685">
                  <c:v>313.69</c:v>
                </c:pt>
                <c:pt idx="686">
                  <c:v>311.51</c:v>
                </c:pt>
                <c:pt idx="687">
                  <c:v>309.88</c:v>
                </c:pt>
                <c:pt idx="688">
                  <c:v>307.16000000000003</c:v>
                </c:pt>
                <c:pt idx="689">
                  <c:v>308.7</c:v>
                </c:pt>
                <c:pt idx="690">
                  <c:v>306.16000000000003</c:v>
                </c:pt>
                <c:pt idx="691">
                  <c:v>305.66000000000003</c:v>
                </c:pt>
                <c:pt idx="692">
                  <c:v>306.02</c:v>
                </c:pt>
                <c:pt idx="693">
                  <c:v>308.2</c:v>
                </c:pt>
                <c:pt idx="694">
                  <c:v>308.61</c:v>
                </c:pt>
                <c:pt idx="695">
                  <c:v>310.7</c:v>
                </c:pt>
                <c:pt idx="696">
                  <c:v>308.64999999999998</c:v>
                </c:pt>
                <c:pt idx="697">
                  <c:v>308.88</c:v>
                </c:pt>
                <c:pt idx="698">
                  <c:v>309.29000000000002</c:v>
                </c:pt>
                <c:pt idx="699">
                  <c:v>308.43</c:v>
                </c:pt>
                <c:pt idx="700">
                  <c:v>308.83999999999997</c:v>
                </c:pt>
                <c:pt idx="701">
                  <c:v>306.07</c:v>
                </c:pt>
                <c:pt idx="702">
                  <c:v>309.56</c:v>
                </c:pt>
                <c:pt idx="703">
                  <c:v>311.97000000000003</c:v>
                </c:pt>
                <c:pt idx="704">
                  <c:v>312.33</c:v>
                </c:pt>
                <c:pt idx="705">
                  <c:v>313.37</c:v>
                </c:pt>
                <c:pt idx="706">
                  <c:v>315.14</c:v>
                </c:pt>
                <c:pt idx="707">
                  <c:v>323.45</c:v>
                </c:pt>
                <c:pt idx="708">
                  <c:v>323.13</c:v>
                </c:pt>
                <c:pt idx="709">
                  <c:v>327.39999999999998</c:v>
                </c:pt>
                <c:pt idx="710">
                  <c:v>320.86</c:v>
                </c:pt>
                <c:pt idx="711">
                  <c:v>320.95</c:v>
                </c:pt>
                <c:pt idx="712">
                  <c:v>321.04000000000002</c:v>
                </c:pt>
                <c:pt idx="713">
                  <c:v>321.91000000000003</c:v>
                </c:pt>
                <c:pt idx="714">
                  <c:v>317.23</c:v>
                </c:pt>
                <c:pt idx="715">
                  <c:v>316.51</c:v>
                </c:pt>
                <c:pt idx="716">
                  <c:v>313.87</c:v>
                </c:pt>
                <c:pt idx="717">
                  <c:v>313.87</c:v>
                </c:pt>
                <c:pt idx="718">
                  <c:v>314.33</c:v>
                </c:pt>
                <c:pt idx="719">
                  <c:v>315.60000000000002</c:v>
                </c:pt>
                <c:pt idx="720">
                  <c:v>313.69</c:v>
                </c:pt>
                <c:pt idx="721">
                  <c:v>317.41000000000003</c:v>
                </c:pt>
                <c:pt idx="722">
                  <c:v>314.37</c:v>
                </c:pt>
                <c:pt idx="723">
                  <c:v>308.88</c:v>
                </c:pt>
                <c:pt idx="724">
                  <c:v>301.57</c:v>
                </c:pt>
                <c:pt idx="725">
                  <c:v>301.44</c:v>
                </c:pt>
                <c:pt idx="726">
                  <c:v>298.31</c:v>
                </c:pt>
                <c:pt idx="727">
                  <c:v>299.62</c:v>
                </c:pt>
                <c:pt idx="728">
                  <c:v>296.17</c:v>
                </c:pt>
                <c:pt idx="729">
                  <c:v>297.58</c:v>
                </c:pt>
                <c:pt idx="730">
                  <c:v>303.25</c:v>
                </c:pt>
                <c:pt idx="731">
                  <c:v>305.57</c:v>
                </c:pt>
                <c:pt idx="732">
                  <c:v>302.12</c:v>
                </c:pt>
                <c:pt idx="733">
                  <c:v>294.45</c:v>
                </c:pt>
                <c:pt idx="734">
                  <c:v>301.52999999999997</c:v>
                </c:pt>
                <c:pt idx="735">
                  <c:v>302.3</c:v>
                </c:pt>
                <c:pt idx="736">
                  <c:v>294.95</c:v>
                </c:pt>
                <c:pt idx="737">
                  <c:v>303.93</c:v>
                </c:pt>
                <c:pt idx="738">
                  <c:v>301.89</c:v>
                </c:pt>
                <c:pt idx="739">
                  <c:v>314.42</c:v>
                </c:pt>
                <c:pt idx="740">
                  <c:v>313.19</c:v>
                </c:pt>
                <c:pt idx="741">
                  <c:v>309.47000000000003</c:v>
                </c:pt>
                <c:pt idx="742">
                  <c:v>304.98</c:v>
                </c:pt>
                <c:pt idx="743">
                  <c:v>304.61</c:v>
                </c:pt>
                <c:pt idx="744">
                  <c:v>300.70999999999998</c:v>
                </c:pt>
                <c:pt idx="745">
                  <c:v>303.25</c:v>
                </c:pt>
                <c:pt idx="746">
                  <c:v>304.39</c:v>
                </c:pt>
                <c:pt idx="747">
                  <c:v>303.52999999999997</c:v>
                </c:pt>
                <c:pt idx="748">
                  <c:v>300.35000000000002</c:v>
                </c:pt>
                <c:pt idx="749">
                  <c:v>299.99</c:v>
                </c:pt>
                <c:pt idx="750">
                  <c:v>299.44</c:v>
                </c:pt>
                <c:pt idx="751">
                  <c:v>295.99</c:v>
                </c:pt>
                <c:pt idx="752">
                  <c:v>296.95</c:v>
                </c:pt>
                <c:pt idx="753">
                  <c:v>298.49</c:v>
                </c:pt>
                <c:pt idx="754">
                  <c:v>293.31</c:v>
                </c:pt>
                <c:pt idx="755">
                  <c:v>288.27999999999997</c:v>
                </c:pt>
                <c:pt idx="756">
                  <c:v>290.91000000000003</c:v>
                </c:pt>
                <c:pt idx="757">
                  <c:v>284.60000000000002</c:v>
                </c:pt>
                <c:pt idx="758">
                  <c:v>284.01</c:v>
                </c:pt>
                <c:pt idx="759">
                  <c:v>283.51</c:v>
                </c:pt>
                <c:pt idx="760">
                  <c:v>285.10000000000002</c:v>
                </c:pt>
                <c:pt idx="761">
                  <c:v>286.73</c:v>
                </c:pt>
                <c:pt idx="762">
                  <c:v>285.37</c:v>
                </c:pt>
                <c:pt idx="763">
                  <c:v>283.19</c:v>
                </c:pt>
                <c:pt idx="764">
                  <c:v>286.51</c:v>
                </c:pt>
                <c:pt idx="765">
                  <c:v>283.69</c:v>
                </c:pt>
                <c:pt idx="766">
                  <c:v>281.88</c:v>
                </c:pt>
                <c:pt idx="767">
                  <c:v>280.06</c:v>
                </c:pt>
                <c:pt idx="768">
                  <c:v>277.97000000000003</c:v>
                </c:pt>
                <c:pt idx="769">
                  <c:v>282.47000000000003</c:v>
                </c:pt>
                <c:pt idx="770">
                  <c:v>284.24</c:v>
                </c:pt>
                <c:pt idx="771">
                  <c:v>282.14999999999998</c:v>
                </c:pt>
                <c:pt idx="772">
                  <c:v>280.92</c:v>
                </c:pt>
                <c:pt idx="773">
                  <c:v>279.7</c:v>
                </c:pt>
                <c:pt idx="774">
                  <c:v>281.33</c:v>
                </c:pt>
                <c:pt idx="775">
                  <c:v>279.11</c:v>
                </c:pt>
                <c:pt idx="776">
                  <c:v>275.07</c:v>
                </c:pt>
                <c:pt idx="777">
                  <c:v>275.43</c:v>
                </c:pt>
                <c:pt idx="778">
                  <c:v>276.07</c:v>
                </c:pt>
                <c:pt idx="779">
                  <c:v>274.52999999999997</c:v>
                </c:pt>
                <c:pt idx="780">
                  <c:v>273.3</c:v>
                </c:pt>
                <c:pt idx="781">
                  <c:v>272.8</c:v>
                </c:pt>
                <c:pt idx="782">
                  <c:v>271.89</c:v>
                </c:pt>
                <c:pt idx="783">
                  <c:v>270.67</c:v>
                </c:pt>
                <c:pt idx="784">
                  <c:v>267.39999999999998</c:v>
                </c:pt>
                <c:pt idx="785">
                  <c:v>268.04000000000002</c:v>
                </c:pt>
                <c:pt idx="786">
                  <c:v>266.45</c:v>
                </c:pt>
                <c:pt idx="787">
                  <c:v>264</c:v>
                </c:pt>
                <c:pt idx="788">
                  <c:v>266.89999999999998</c:v>
                </c:pt>
                <c:pt idx="789">
                  <c:v>265.68</c:v>
                </c:pt>
                <c:pt idx="790">
                  <c:v>267.76</c:v>
                </c:pt>
                <c:pt idx="791">
                  <c:v>265.99</c:v>
                </c:pt>
                <c:pt idx="792">
                  <c:v>264.99</c:v>
                </c:pt>
                <c:pt idx="793">
                  <c:v>262.58999999999997</c:v>
                </c:pt>
                <c:pt idx="794">
                  <c:v>260.41000000000003</c:v>
                </c:pt>
                <c:pt idx="795">
                  <c:v>264.95</c:v>
                </c:pt>
                <c:pt idx="796">
                  <c:v>258.10000000000002</c:v>
                </c:pt>
                <c:pt idx="797">
                  <c:v>248.25</c:v>
                </c:pt>
                <c:pt idx="798">
                  <c:v>248.75</c:v>
                </c:pt>
                <c:pt idx="799">
                  <c:v>246.75</c:v>
                </c:pt>
                <c:pt idx="800">
                  <c:v>245.03</c:v>
                </c:pt>
                <c:pt idx="801">
                  <c:v>241.3</c:v>
                </c:pt>
                <c:pt idx="802">
                  <c:v>240.99</c:v>
                </c:pt>
                <c:pt idx="803">
                  <c:v>240.81</c:v>
                </c:pt>
                <c:pt idx="804">
                  <c:v>244.98</c:v>
                </c:pt>
                <c:pt idx="805">
                  <c:v>239.72</c:v>
                </c:pt>
                <c:pt idx="806">
                  <c:v>238.99</c:v>
                </c:pt>
                <c:pt idx="807">
                  <c:v>236.63</c:v>
                </c:pt>
                <c:pt idx="808">
                  <c:v>239.08</c:v>
                </c:pt>
                <c:pt idx="809">
                  <c:v>240.94</c:v>
                </c:pt>
                <c:pt idx="810">
                  <c:v>240.22</c:v>
                </c:pt>
                <c:pt idx="811">
                  <c:v>245.21</c:v>
                </c:pt>
                <c:pt idx="812">
                  <c:v>245.84</c:v>
                </c:pt>
                <c:pt idx="813">
                  <c:v>243.17</c:v>
                </c:pt>
                <c:pt idx="814">
                  <c:v>248.61</c:v>
                </c:pt>
                <c:pt idx="815">
                  <c:v>249.43</c:v>
                </c:pt>
                <c:pt idx="816">
                  <c:v>247.52</c:v>
                </c:pt>
                <c:pt idx="817">
                  <c:v>248.25</c:v>
                </c:pt>
                <c:pt idx="818">
                  <c:v>246.75</c:v>
                </c:pt>
                <c:pt idx="819">
                  <c:v>245.66</c:v>
                </c:pt>
                <c:pt idx="820">
                  <c:v>244.21</c:v>
                </c:pt>
                <c:pt idx="821">
                  <c:v>244.35</c:v>
                </c:pt>
                <c:pt idx="822">
                  <c:v>242.08</c:v>
                </c:pt>
                <c:pt idx="823">
                  <c:v>241.85</c:v>
                </c:pt>
                <c:pt idx="824">
                  <c:v>240.21</c:v>
                </c:pt>
                <c:pt idx="825">
                  <c:v>243.45</c:v>
                </c:pt>
                <c:pt idx="826">
                  <c:v>248.32</c:v>
                </c:pt>
                <c:pt idx="827">
                  <c:v>244.47</c:v>
                </c:pt>
                <c:pt idx="828">
                  <c:v>236.62</c:v>
                </c:pt>
                <c:pt idx="829">
                  <c:v>234.75</c:v>
                </c:pt>
                <c:pt idx="830">
                  <c:v>225.35</c:v>
                </c:pt>
                <c:pt idx="831">
                  <c:v>229.34</c:v>
                </c:pt>
                <c:pt idx="832">
                  <c:v>224.29</c:v>
                </c:pt>
                <c:pt idx="833">
                  <c:v>226.73</c:v>
                </c:pt>
                <c:pt idx="834">
                  <c:v>230.36</c:v>
                </c:pt>
                <c:pt idx="835">
                  <c:v>233.2</c:v>
                </c:pt>
                <c:pt idx="836">
                  <c:v>236.48</c:v>
                </c:pt>
                <c:pt idx="837">
                  <c:v>232.4</c:v>
                </c:pt>
                <c:pt idx="838">
                  <c:v>230.36</c:v>
                </c:pt>
                <c:pt idx="839">
                  <c:v>233.38</c:v>
                </c:pt>
                <c:pt idx="840">
                  <c:v>230.19</c:v>
                </c:pt>
                <c:pt idx="841">
                  <c:v>231.56</c:v>
                </c:pt>
                <c:pt idx="842">
                  <c:v>228.37</c:v>
                </c:pt>
                <c:pt idx="843">
                  <c:v>229.65</c:v>
                </c:pt>
                <c:pt idx="844">
                  <c:v>226.37</c:v>
                </c:pt>
                <c:pt idx="845">
                  <c:v>231.56</c:v>
                </c:pt>
                <c:pt idx="846">
                  <c:v>230.94</c:v>
                </c:pt>
                <c:pt idx="847">
                  <c:v>230.19</c:v>
                </c:pt>
                <c:pt idx="848">
                  <c:v>231.96</c:v>
                </c:pt>
                <c:pt idx="849">
                  <c:v>239.54</c:v>
                </c:pt>
                <c:pt idx="850">
                  <c:v>239.06</c:v>
                </c:pt>
                <c:pt idx="851">
                  <c:v>234.84</c:v>
                </c:pt>
                <c:pt idx="852">
                  <c:v>237.24</c:v>
                </c:pt>
                <c:pt idx="853">
                  <c:v>237.5</c:v>
                </c:pt>
                <c:pt idx="854">
                  <c:v>227.62</c:v>
                </c:pt>
                <c:pt idx="855">
                  <c:v>230.23</c:v>
                </c:pt>
                <c:pt idx="856">
                  <c:v>230.1</c:v>
                </c:pt>
                <c:pt idx="857">
                  <c:v>226.55</c:v>
                </c:pt>
                <c:pt idx="858">
                  <c:v>224.64</c:v>
                </c:pt>
                <c:pt idx="859">
                  <c:v>222.29</c:v>
                </c:pt>
                <c:pt idx="860">
                  <c:v>221.01</c:v>
                </c:pt>
                <c:pt idx="861">
                  <c:v>225.8</c:v>
                </c:pt>
                <c:pt idx="862">
                  <c:v>227.97</c:v>
                </c:pt>
                <c:pt idx="863">
                  <c:v>224.69</c:v>
                </c:pt>
                <c:pt idx="864">
                  <c:v>226.02</c:v>
                </c:pt>
                <c:pt idx="865">
                  <c:v>223.49</c:v>
                </c:pt>
                <c:pt idx="866">
                  <c:v>221.5</c:v>
                </c:pt>
                <c:pt idx="867">
                  <c:v>216.84</c:v>
                </c:pt>
                <c:pt idx="868">
                  <c:v>217.19</c:v>
                </c:pt>
                <c:pt idx="869">
                  <c:v>215.15</c:v>
                </c:pt>
                <c:pt idx="870">
                  <c:v>210.94</c:v>
                </c:pt>
                <c:pt idx="871">
                  <c:v>211.96</c:v>
                </c:pt>
                <c:pt idx="872">
                  <c:v>209.61</c:v>
                </c:pt>
                <c:pt idx="873">
                  <c:v>205.75</c:v>
                </c:pt>
                <c:pt idx="874">
                  <c:v>203.31</c:v>
                </c:pt>
                <c:pt idx="875">
                  <c:v>201.23</c:v>
                </c:pt>
                <c:pt idx="876">
                  <c:v>199.5</c:v>
                </c:pt>
                <c:pt idx="877">
                  <c:v>199.99</c:v>
                </c:pt>
                <c:pt idx="878">
                  <c:v>194.58</c:v>
                </c:pt>
                <c:pt idx="879">
                  <c:v>190.94</c:v>
                </c:pt>
                <c:pt idx="880">
                  <c:v>191.43</c:v>
                </c:pt>
                <c:pt idx="881">
                  <c:v>189.75</c:v>
                </c:pt>
                <c:pt idx="882">
                  <c:v>184.91</c:v>
                </c:pt>
                <c:pt idx="883">
                  <c:v>191.52</c:v>
                </c:pt>
                <c:pt idx="884">
                  <c:v>190.54</c:v>
                </c:pt>
                <c:pt idx="885">
                  <c:v>193.34</c:v>
                </c:pt>
                <c:pt idx="886">
                  <c:v>196.8</c:v>
                </c:pt>
                <c:pt idx="887">
                  <c:v>197.46</c:v>
                </c:pt>
                <c:pt idx="888">
                  <c:v>197.55</c:v>
                </c:pt>
                <c:pt idx="889">
                  <c:v>197.77</c:v>
                </c:pt>
                <c:pt idx="890">
                  <c:v>194.62</c:v>
                </c:pt>
                <c:pt idx="891">
                  <c:v>201.5</c:v>
                </c:pt>
                <c:pt idx="892">
                  <c:v>201.32</c:v>
                </c:pt>
                <c:pt idx="893">
                  <c:v>199.5</c:v>
                </c:pt>
                <c:pt idx="894">
                  <c:v>200.46</c:v>
                </c:pt>
                <c:pt idx="895">
                  <c:v>199.55</c:v>
                </c:pt>
                <c:pt idx="896">
                  <c:v>203.1</c:v>
                </c:pt>
                <c:pt idx="897">
                  <c:v>203.23</c:v>
                </c:pt>
                <c:pt idx="898">
                  <c:v>201.24</c:v>
                </c:pt>
                <c:pt idx="899">
                  <c:v>197.42</c:v>
                </c:pt>
                <c:pt idx="900">
                  <c:v>190.88</c:v>
                </c:pt>
                <c:pt idx="901">
                  <c:v>188.62</c:v>
                </c:pt>
                <c:pt idx="902">
                  <c:v>186.02</c:v>
                </c:pt>
                <c:pt idx="903">
                  <c:v>185.76</c:v>
                </c:pt>
                <c:pt idx="904">
                  <c:v>183.6</c:v>
                </c:pt>
                <c:pt idx="905">
                  <c:v>188.15</c:v>
                </c:pt>
                <c:pt idx="906">
                  <c:v>189.62</c:v>
                </c:pt>
                <c:pt idx="907">
                  <c:v>191.01</c:v>
                </c:pt>
                <c:pt idx="908">
                  <c:v>191.35</c:v>
                </c:pt>
                <c:pt idx="909">
                  <c:v>194.69</c:v>
                </c:pt>
                <c:pt idx="910">
                  <c:v>192.96</c:v>
                </c:pt>
                <c:pt idx="911">
                  <c:v>194.13</c:v>
                </c:pt>
                <c:pt idx="912">
                  <c:v>193.09</c:v>
                </c:pt>
                <c:pt idx="913">
                  <c:v>192.39</c:v>
                </c:pt>
                <c:pt idx="914">
                  <c:v>193.57</c:v>
                </c:pt>
                <c:pt idx="915">
                  <c:v>189.32</c:v>
                </c:pt>
                <c:pt idx="916">
                  <c:v>189.58</c:v>
                </c:pt>
                <c:pt idx="917">
                  <c:v>191.18</c:v>
                </c:pt>
                <c:pt idx="918">
                  <c:v>190.92</c:v>
                </c:pt>
                <c:pt idx="919">
                  <c:v>189.92</c:v>
                </c:pt>
                <c:pt idx="920">
                  <c:v>189.01</c:v>
                </c:pt>
                <c:pt idx="921">
                  <c:v>187.24</c:v>
                </c:pt>
                <c:pt idx="922">
                  <c:v>187.89</c:v>
                </c:pt>
                <c:pt idx="923">
                  <c:v>190.75</c:v>
                </c:pt>
                <c:pt idx="924">
                  <c:v>188.58</c:v>
                </c:pt>
                <c:pt idx="925">
                  <c:v>188.97</c:v>
                </c:pt>
                <c:pt idx="926">
                  <c:v>188.36</c:v>
                </c:pt>
                <c:pt idx="927">
                  <c:v>183.77</c:v>
                </c:pt>
                <c:pt idx="928">
                  <c:v>184.2</c:v>
                </c:pt>
                <c:pt idx="929">
                  <c:v>184.12</c:v>
                </c:pt>
                <c:pt idx="930">
                  <c:v>188.93</c:v>
                </c:pt>
                <c:pt idx="931">
                  <c:v>193.22</c:v>
                </c:pt>
                <c:pt idx="932">
                  <c:v>194.22</c:v>
                </c:pt>
                <c:pt idx="933">
                  <c:v>198.16</c:v>
                </c:pt>
                <c:pt idx="934">
                  <c:v>203.36</c:v>
                </c:pt>
                <c:pt idx="935">
                  <c:v>204.66</c:v>
                </c:pt>
                <c:pt idx="936">
                  <c:v>204.05</c:v>
                </c:pt>
                <c:pt idx="937">
                  <c:v>195</c:v>
                </c:pt>
                <c:pt idx="938">
                  <c:v>191.27</c:v>
                </c:pt>
                <c:pt idx="939">
                  <c:v>188.88</c:v>
                </c:pt>
                <c:pt idx="940">
                  <c:v>192.13</c:v>
                </c:pt>
                <c:pt idx="941">
                  <c:v>195.43</c:v>
                </c:pt>
                <c:pt idx="942">
                  <c:v>192.35</c:v>
                </c:pt>
                <c:pt idx="943">
                  <c:v>191.7</c:v>
                </c:pt>
                <c:pt idx="944">
                  <c:v>192</c:v>
                </c:pt>
                <c:pt idx="945">
                  <c:v>194.17</c:v>
                </c:pt>
                <c:pt idx="946">
                  <c:v>200.5</c:v>
                </c:pt>
                <c:pt idx="947">
                  <c:v>197.38</c:v>
                </c:pt>
                <c:pt idx="948">
                  <c:v>200.76</c:v>
                </c:pt>
                <c:pt idx="949">
                  <c:v>200.15</c:v>
                </c:pt>
                <c:pt idx="950">
                  <c:v>205.87</c:v>
                </c:pt>
                <c:pt idx="951">
                  <c:v>207.61</c:v>
                </c:pt>
                <c:pt idx="952">
                  <c:v>204.1</c:v>
                </c:pt>
                <c:pt idx="953">
                  <c:v>206.39</c:v>
                </c:pt>
                <c:pt idx="954">
                  <c:v>201.89</c:v>
                </c:pt>
                <c:pt idx="955">
                  <c:v>199.37</c:v>
                </c:pt>
                <c:pt idx="956">
                  <c:v>200.11</c:v>
                </c:pt>
                <c:pt idx="957">
                  <c:v>198.29</c:v>
                </c:pt>
                <c:pt idx="958">
                  <c:v>199.2</c:v>
                </c:pt>
                <c:pt idx="959">
                  <c:v>196.38</c:v>
                </c:pt>
                <c:pt idx="960">
                  <c:v>192.83</c:v>
                </c:pt>
                <c:pt idx="961">
                  <c:v>195.56</c:v>
                </c:pt>
                <c:pt idx="962">
                  <c:v>196.64</c:v>
                </c:pt>
                <c:pt idx="963">
                  <c:v>193.48</c:v>
                </c:pt>
                <c:pt idx="964">
                  <c:v>195.13</c:v>
                </c:pt>
                <c:pt idx="965">
                  <c:v>206.7</c:v>
                </c:pt>
                <c:pt idx="966">
                  <c:v>205.18</c:v>
                </c:pt>
                <c:pt idx="967">
                  <c:v>202.32</c:v>
                </c:pt>
                <c:pt idx="968">
                  <c:v>205.09</c:v>
                </c:pt>
                <c:pt idx="969">
                  <c:v>212.12</c:v>
                </c:pt>
                <c:pt idx="970">
                  <c:v>213.76</c:v>
                </c:pt>
                <c:pt idx="971">
                  <c:v>213.2</c:v>
                </c:pt>
                <c:pt idx="972">
                  <c:v>227.59</c:v>
                </c:pt>
                <c:pt idx="973">
                  <c:v>222.39</c:v>
                </c:pt>
                <c:pt idx="974">
                  <c:v>216.02</c:v>
                </c:pt>
                <c:pt idx="975">
                  <c:v>209.17</c:v>
                </c:pt>
                <c:pt idx="976">
                  <c:v>206.35</c:v>
                </c:pt>
                <c:pt idx="977">
                  <c:v>200.85</c:v>
                </c:pt>
                <c:pt idx="978">
                  <c:v>201.93</c:v>
                </c:pt>
                <c:pt idx="979">
                  <c:v>200.46</c:v>
                </c:pt>
                <c:pt idx="980">
                  <c:v>203.45</c:v>
                </c:pt>
                <c:pt idx="981">
                  <c:v>205.09</c:v>
                </c:pt>
                <c:pt idx="982">
                  <c:v>204.01</c:v>
                </c:pt>
                <c:pt idx="983">
                  <c:v>204.7</c:v>
                </c:pt>
                <c:pt idx="984">
                  <c:v>206.39</c:v>
                </c:pt>
                <c:pt idx="985">
                  <c:v>206.09</c:v>
                </c:pt>
                <c:pt idx="986">
                  <c:v>206.91</c:v>
                </c:pt>
                <c:pt idx="987">
                  <c:v>206.7</c:v>
                </c:pt>
                <c:pt idx="988">
                  <c:v>210.21</c:v>
                </c:pt>
                <c:pt idx="989">
                  <c:v>211.08</c:v>
                </c:pt>
                <c:pt idx="990">
                  <c:v>209.34</c:v>
                </c:pt>
                <c:pt idx="991">
                  <c:v>202.62</c:v>
                </c:pt>
                <c:pt idx="992">
                  <c:v>200.37</c:v>
                </c:pt>
                <c:pt idx="993">
                  <c:v>200.02</c:v>
                </c:pt>
                <c:pt idx="994">
                  <c:v>187.24</c:v>
                </c:pt>
                <c:pt idx="995">
                  <c:v>187.32</c:v>
                </c:pt>
                <c:pt idx="996">
                  <c:v>185.63</c:v>
                </c:pt>
                <c:pt idx="997">
                  <c:v>184.33</c:v>
                </c:pt>
                <c:pt idx="998">
                  <c:v>183.12</c:v>
                </c:pt>
                <c:pt idx="999">
                  <c:v>183.55</c:v>
                </c:pt>
                <c:pt idx="1000">
                  <c:v>181.43</c:v>
                </c:pt>
                <c:pt idx="1001">
                  <c:v>182.56</c:v>
                </c:pt>
                <c:pt idx="1002">
                  <c:v>181.82</c:v>
                </c:pt>
                <c:pt idx="1003">
                  <c:v>181.6</c:v>
                </c:pt>
                <c:pt idx="1004">
                  <c:v>183.16</c:v>
                </c:pt>
                <c:pt idx="1005">
                  <c:v>180.3</c:v>
                </c:pt>
                <c:pt idx="1006">
                  <c:v>178.48</c:v>
                </c:pt>
                <c:pt idx="1007">
                  <c:v>177.36</c:v>
                </c:pt>
                <c:pt idx="1008">
                  <c:v>178.92</c:v>
                </c:pt>
                <c:pt idx="1009">
                  <c:v>178.35</c:v>
                </c:pt>
                <c:pt idx="1010">
                  <c:v>178.83</c:v>
                </c:pt>
                <c:pt idx="1011">
                  <c:v>181.08</c:v>
                </c:pt>
                <c:pt idx="1012">
                  <c:v>181.13</c:v>
                </c:pt>
                <c:pt idx="1013">
                  <c:v>181.34</c:v>
                </c:pt>
                <c:pt idx="1014">
                  <c:v>182.82</c:v>
                </c:pt>
                <c:pt idx="1015">
                  <c:v>183.29</c:v>
                </c:pt>
                <c:pt idx="1016">
                  <c:v>181.08</c:v>
                </c:pt>
                <c:pt idx="1017">
                  <c:v>180.87</c:v>
                </c:pt>
                <c:pt idx="1018">
                  <c:v>181.91</c:v>
                </c:pt>
                <c:pt idx="1019">
                  <c:v>185.33</c:v>
                </c:pt>
                <c:pt idx="1020">
                  <c:v>185.72</c:v>
                </c:pt>
                <c:pt idx="1021">
                  <c:v>186.59</c:v>
                </c:pt>
                <c:pt idx="1022">
                  <c:v>180.82</c:v>
                </c:pt>
                <c:pt idx="1023">
                  <c:v>181.95</c:v>
                </c:pt>
                <c:pt idx="1024">
                  <c:v>179.7</c:v>
                </c:pt>
                <c:pt idx="1025">
                  <c:v>177.66</c:v>
                </c:pt>
                <c:pt idx="1026">
                  <c:v>178.61</c:v>
                </c:pt>
                <c:pt idx="1027">
                  <c:v>181.26</c:v>
                </c:pt>
                <c:pt idx="1028">
                  <c:v>180.87</c:v>
                </c:pt>
                <c:pt idx="1029">
                  <c:v>183.03</c:v>
                </c:pt>
                <c:pt idx="1030">
                  <c:v>184.12</c:v>
                </c:pt>
                <c:pt idx="1031">
                  <c:v>179.44</c:v>
                </c:pt>
                <c:pt idx="1032">
                  <c:v>179.26</c:v>
                </c:pt>
                <c:pt idx="1033">
                  <c:v>180.09</c:v>
                </c:pt>
                <c:pt idx="1034">
                  <c:v>180.22</c:v>
                </c:pt>
                <c:pt idx="1035">
                  <c:v>178.79</c:v>
                </c:pt>
                <c:pt idx="1036">
                  <c:v>176.92</c:v>
                </c:pt>
                <c:pt idx="1037">
                  <c:v>174.97</c:v>
                </c:pt>
                <c:pt idx="1038">
                  <c:v>174.32</c:v>
                </c:pt>
                <c:pt idx="1039">
                  <c:v>174.54</c:v>
                </c:pt>
                <c:pt idx="1040">
                  <c:v>175.1</c:v>
                </c:pt>
                <c:pt idx="1041">
                  <c:v>176.62</c:v>
                </c:pt>
                <c:pt idx="1042">
                  <c:v>175.53</c:v>
                </c:pt>
                <c:pt idx="1043">
                  <c:v>176.53</c:v>
                </c:pt>
                <c:pt idx="1044">
                  <c:v>175.45</c:v>
                </c:pt>
                <c:pt idx="1045">
                  <c:v>175.97</c:v>
                </c:pt>
                <c:pt idx="1046">
                  <c:v>175.71</c:v>
                </c:pt>
                <c:pt idx="1047">
                  <c:v>176.23</c:v>
                </c:pt>
                <c:pt idx="1048">
                  <c:v>176.49</c:v>
                </c:pt>
                <c:pt idx="1049">
                  <c:v>177.75</c:v>
                </c:pt>
                <c:pt idx="1050">
                  <c:v>176.19</c:v>
                </c:pt>
                <c:pt idx="1051">
                  <c:v>176.79</c:v>
                </c:pt>
                <c:pt idx="1052">
                  <c:v>177.79</c:v>
                </c:pt>
                <c:pt idx="1053">
                  <c:v>177.23</c:v>
                </c:pt>
                <c:pt idx="1054">
                  <c:v>177.31</c:v>
                </c:pt>
                <c:pt idx="1055">
                  <c:v>178.27</c:v>
                </c:pt>
                <c:pt idx="1056">
                  <c:v>180.17</c:v>
                </c:pt>
                <c:pt idx="1057">
                  <c:v>179.48</c:v>
                </c:pt>
                <c:pt idx="1058">
                  <c:v>179.7</c:v>
                </c:pt>
                <c:pt idx="1059">
                  <c:v>180.22</c:v>
                </c:pt>
                <c:pt idx="1060">
                  <c:v>181.43</c:v>
                </c:pt>
                <c:pt idx="1061">
                  <c:v>179.22</c:v>
                </c:pt>
                <c:pt idx="1062">
                  <c:v>180.19</c:v>
                </c:pt>
                <c:pt idx="1063">
                  <c:v>178.33</c:v>
                </c:pt>
                <c:pt idx="1064">
                  <c:v>176.06</c:v>
                </c:pt>
                <c:pt idx="1065">
                  <c:v>176.31</c:v>
                </c:pt>
                <c:pt idx="1066">
                  <c:v>176.27</c:v>
                </c:pt>
                <c:pt idx="1067">
                  <c:v>181.54</c:v>
                </c:pt>
                <c:pt idx="1068">
                  <c:v>182.68</c:v>
                </c:pt>
                <c:pt idx="1069">
                  <c:v>179.56</c:v>
                </c:pt>
                <c:pt idx="1070">
                  <c:v>178.08</c:v>
                </c:pt>
                <c:pt idx="1071">
                  <c:v>177.62</c:v>
                </c:pt>
                <c:pt idx="1072">
                  <c:v>177.87</c:v>
                </c:pt>
                <c:pt idx="1073">
                  <c:v>178.38</c:v>
                </c:pt>
                <c:pt idx="1074">
                  <c:v>176.31</c:v>
                </c:pt>
                <c:pt idx="1075">
                  <c:v>174.58</c:v>
                </c:pt>
                <c:pt idx="1076">
                  <c:v>175.21</c:v>
                </c:pt>
                <c:pt idx="1077">
                  <c:v>177.15</c:v>
                </c:pt>
                <c:pt idx="1078">
                  <c:v>179.3</c:v>
                </c:pt>
                <c:pt idx="1079">
                  <c:v>179.01</c:v>
                </c:pt>
                <c:pt idx="1080">
                  <c:v>171.42</c:v>
                </c:pt>
                <c:pt idx="1081">
                  <c:v>172.05</c:v>
                </c:pt>
                <c:pt idx="1082">
                  <c:v>173.36</c:v>
                </c:pt>
                <c:pt idx="1083">
                  <c:v>173.19</c:v>
                </c:pt>
                <c:pt idx="1084">
                  <c:v>171</c:v>
                </c:pt>
                <c:pt idx="1085">
                  <c:v>169.86</c:v>
                </c:pt>
                <c:pt idx="1086">
                  <c:v>168.34</c:v>
                </c:pt>
                <c:pt idx="1087">
                  <c:v>169.48</c:v>
                </c:pt>
                <c:pt idx="1088">
                  <c:v>170.87</c:v>
                </c:pt>
                <c:pt idx="1089">
                  <c:v>172.3</c:v>
                </c:pt>
                <c:pt idx="1090">
                  <c:v>173.32</c:v>
                </c:pt>
                <c:pt idx="1091">
                  <c:v>173.23</c:v>
                </c:pt>
                <c:pt idx="1092">
                  <c:v>173.15</c:v>
                </c:pt>
                <c:pt idx="1093">
                  <c:v>173.19</c:v>
                </c:pt>
                <c:pt idx="1094">
                  <c:v>173.65</c:v>
                </c:pt>
                <c:pt idx="1095">
                  <c:v>171.67</c:v>
                </c:pt>
                <c:pt idx="1096">
                  <c:v>173.4</c:v>
                </c:pt>
                <c:pt idx="1097">
                  <c:v>175.38</c:v>
                </c:pt>
                <c:pt idx="1098">
                  <c:v>174.33</c:v>
                </c:pt>
                <c:pt idx="1099">
                  <c:v>176.01</c:v>
                </c:pt>
                <c:pt idx="1100">
                  <c:v>173.15</c:v>
                </c:pt>
                <c:pt idx="1101">
                  <c:v>179.73</c:v>
                </c:pt>
                <c:pt idx="1102">
                  <c:v>179.85</c:v>
                </c:pt>
                <c:pt idx="1103">
                  <c:v>180.32</c:v>
                </c:pt>
                <c:pt idx="1104">
                  <c:v>179.35</c:v>
                </c:pt>
                <c:pt idx="1105">
                  <c:v>179.26</c:v>
                </c:pt>
                <c:pt idx="1106">
                  <c:v>185.59</c:v>
                </c:pt>
                <c:pt idx="1107">
                  <c:v>184.28</c:v>
                </c:pt>
                <c:pt idx="1108">
                  <c:v>180.95</c:v>
                </c:pt>
                <c:pt idx="1109">
                  <c:v>177.87</c:v>
                </c:pt>
                <c:pt idx="1110">
                  <c:v>178.46</c:v>
                </c:pt>
                <c:pt idx="1111">
                  <c:v>182.13</c:v>
                </c:pt>
                <c:pt idx="1112">
                  <c:v>187.4</c:v>
                </c:pt>
                <c:pt idx="1113">
                  <c:v>190.6</c:v>
                </c:pt>
                <c:pt idx="1114">
                  <c:v>188.03</c:v>
                </c:pt>
                <c:pt idx="1115">
                  <c:v>183.56</c:v>
                </c:pt>
                <c:pt idx="1116">
                  <c:v>177.62</c:v>
                </c:pt>
                <c:pt idx="1117">
                  <c:v>175.3</c:v>
                </c:pt>
                <c:pt idx="1118">
                  <c:v>173.27</c:v>
                </c:pt>
                <c:pt idx="1119">
                  <c:v>173.06</c:v>
                </c:pt>
                <c:pt idx="1120">
                  <c:v>174.16</c:v>
                </c:pt>
                <c:pt idx="1121">
                  <c:v>175.26</c:v>
                </c:pt>
                <c:pt idx="1122">
                  <c:v>175.42</c:v>
                </c:pt>
                <c:pt idx="1123">
                  <c:v>175.89</c:v>
                </c:pt>
                <c:pt idx="1124">
                  <c:v>176.86</c:v>
                </c:pt>
                <c:pt idx="1125">
                  <c:v>177.07</c:v>
                </c:pt>
                <c:pt idx="1126">
                  <c:v>177.03</c:v>
                </c:pt>
                <c:pt idx="1127">
                  <c:v>174.5</c:v>
                </c:pt>
                <c:pt idx="1128">
                  <c:v>171.92</c:v>
                </c:pt>
                <c:pt idx="1129">
                  <c:v>176.39</c:v>
                </c:pt>
                <c:pt idx="1130">
                  <c:v>176.14</c:v>
                </c:pt>
                <c:pt idx="1131">
                  <c:v>175.85</c:v>
                </c:pt>
                <c:pt idx="1132">
                  <c:v>174.62</c:v>
                </c:pt>
                <c:pt idx="1133">
                  <c:v>177.91</c:v>
                </c:pt>
                <c:pt idx="1134">
                  <c:v>180.3</c:v>
                </c:pt>
                <c:pt idx="1135">
                  <c:v>179.39</c:v>
                </c:pt>
                <c:pt idx="1136">
                  <c:v>179.81</c:v>
                </c:pt>
                <c:pt idx="1137">
                  <c:v>180.09</c:v>
                </c:pt>
                <c:pt idx="1138">
                  <c:v>179.15</c:v>
                </c:pt>
                <c:pt idx="1139">
                  <c:v>186.56</c:v>
                </c:pt>
                <c:pt idx="1140">
                  <c:v>187.47</c:v>
                </c:pt>
                <c:pt idx="1141">
                  <c:v>188.66</c:v>
                </c:pt>
                <c:pt idx="1142">
                  <c:v>192.04</c:v>
                </c:pt>
                <c:pt idx="1143">
                  <c:v>193.07</c:v>
                </c:pt>
                <c:pt idx="1144">
                  <c:v>189.45</c:v>
                </c:pt>
                <c:pt idx="1145">
                  <c:v>178.57</c:v>
                </c:pt>
                <c:pt idx="1146">
                  <c:v>179.77</c:v>
                </c:pt>
                <c:pt idx="1147">
                  <c:v>177.91</c:v>
                </c:pt>
                <c:pt idx="1148">
                  <c:v>167.45</c:v>
                </c:pt>
                <c:pt idx="1149">
                  <c:v>170.21</c:v>
                </c:pt>
                <c:pt idx="1150">
                  <c:v>173.55</c:v>
                </c:pt>
                <c:pt idx="1151">
                  <c:v>171.2</c:v>
                </c:pt>
                <c:pt idx="1152">
                  <c:v>173.59</c:v>
                </c:pt>
                <c:pt idx="1153">
                  <c:v>176.06</c:v>
                </c:pt>
                <c:pt idx="1154">
                  <c:v>179.31</c:v>
                </c:pt>
                <c:pt idx="1155">
                  <c:v>180.3</c:v>
                </c:pt>
                <c:pt idx="1156">
                  <c:v>181.04</c:v>
                </c:pt>
                <c:pt idx="1157">
                  <c:v>179.48</c:v>
                </c:pt>
                <c:pt idx="1158">
                  <c:v>176.43</c:v>
                </c:pt>
                <c:pt idx="1159">
                  <c:v>174.04</c:v>
                </c:pt>
                <c:pt idx="1160">
                  <c:v>170.09</c:v>
                </c:pt>
                <c:pt idx="1161">
                  <c:v>166.83</c:v>
                </c:pt>
                <c:pt idx="1162">
                  <c:v>166.01</c:v>
                </c:pt>
                <c:pt idx="1163">
                  <c:v>167.08</c:v>
                </c:pt>
                <c:pt idx="1164">
                  <c:v>169.22</c:v>
                </c:pt>
                <c:pt idx="1165">
                  <c:v>174.2</c:v>
                </c:pt>
                <c:pt idx="1166">
                  <c:v>175.81</c:v>
                </c:pt>
                <c:pt idx="1167">
                  <c:v>176.18</c:v>
                </c:pt>
                <c:pt idx="1168">
                  <c:v>172.19</c:v>
                </c:pt>
                <c:pt idx="1169">
                  <c:v>173.96</c:v>
                </c:pt>
                <c:pt idx="1170">
                  <c:v>174.29</c:v>
                </c:pt>
                <c:pt idx="1171">
                  <c:v>172.6</c:v>
                </c:pt>
                <c:pt idx="1172">
                  <c:v>171.86</c:v>
                </c:pt>
                <c:pt idx="1173">
                  <c:v>171.16</c:v>
                </c:pt>
                <c:pt idx="1174">
                  <c:v>167.57</c:v>
                </c:pt>
                <c:pt idx="1175">
                  <c:v>167.2</c:v>
                </c:pt>
                <c:pt idx="1176">
                  <c:v>176.72</c:v>
                </c:pt>
                <c:pt idx="1177">
                  <c:v>175.52</c:v>
                </c:pt>
                <c:pt idx="1178">
                  <c:v>176.31</c:v>
                </c:pt>
                <c:pt idx="1179">
                  <c:v>175.93</c:v>
                </c:pt>
                <c:pt idx="1180">
                  <c:v>177.87</c:v>
                </c:pt>
                <c:pt idx="1181">
                  <c:v>178.2</c:v>
                </c:pt>
                <c:pt idx="1182">
                  <c:v>175.23</c:v>
                </c:pt>
                <c:pt idx="1183">
                  <c:v>169.22</c:v>
                </c:pt>
                <c:pt idx="1184">
                  <c:v>166.79</c:v>
                </c:pt>
                <c:pt idx="1185">
                  <c:v>167.37</c:v>
                </c:pt>
                <c:pt idx="1186">
                  <c:v>163.29</c:v>
                </c:pt>
                <c:pt idx="1187">
                  <c:v>161.63999999999999</c:v>
                </c:pt>
                <c:pt idx="1188">
                  <c:v>161.43</c:v>
                </c:pt>
                <c:pt idx="1189">
                  <c:v>160.16</c:v>
                </c:pt>
                <c:pt idx="1190">
                  <c:v>159.54</c:v>
                </c:pt>
                <c:pt idx="1191">
                  <c:v>160.49</c:v>
                </c:pt>
                <c:pt idx="1192">
                  <c:v>159.69999999999999</c:v>
                </c:pt>
                <c:pt idx="1193">
                  <c:v>161.11000000000001</c:v>
                </c:pt>
                <c:pt idx="1194">
                  <c:v>157.22999999999999</c:v>
                </c:pt>
                <c:pt idx="1195">
                  <c:v>157.93</c:v>
                </c:pt>
                <c:pt idx="1196">
                  <c:v>154.80000000000001</c:v>
                </c:pt>
                <c:pt idx="1197">
                  <c:v>151.63</c:v>
                </c:pt>
                <c:pt idx="1198">
                  <c:v>154.35</c:v>
                </c:pt>
                <c:pt idx="1199">
                  <c:v>155.38</c:v>
                </c:pt>
                <c:pt idx="1200">
                  <c:v>154.13999999999999</c:v>
                </c:pt>
                <c:pt idx="1201">
                  <c:v>154.88</c:v>
                </c:pt>
                <c:pt idx="1202">
                  <c:v>152.66</c:v>
                </c:pt>
                <c:pt idx="1203">
                  <c:v>146.93</c:v>
                </c:pt>
                <c:pt idx="1204">
                  <c:v>142.36000000000001</c:v>
                </c:pt>
                <c:pt idx="1205">
                  <c:v>143.31</c:v>
                </c:pt>
                <c:pt idx="1206">
                  <c:v>143.97</c:v>
                </c:pt>
                <c:pt idx="1207">
                  <c:v>139.88999999999999</c:v>
                </c:pt>
                <c:pt idx="1208">
                  <c:v>140.13999999999999</c:v>
                </c:pt>
                <c:pt idx="1209">
                  <c:v>137.38</c:v>
                </c:pt>
                <c:pt idx="1210">
                  <c:v>136.13999999999999</c:v>
                </c:pt>
                <c:pt idx="1211">
                  <c:v>134.99</c:v>
                </c:pt>
                <c:pt idx="1212">
                  <c:v>136.35</c:v>
                </c:pt>
                <c:pt idx="1213">
                  <c:v>137.75</c:v>
                </c:pt>
                <c:pt idx="1214">
                  <c:v>138.86000000000001</c:v>
                </c:pt>
                <c:pt idx="1215">
                  <c:v>140.66999999999999</c:v>
                </c:pt>
                <c:pt idx="1216">
                  <c:v>138.86000000000001</c:v>
                </c:pt>
                <c:pt idx="1217">
                  <c:v>138.12</c:v>
                </c:pt>
                <c:pt idx="1218">
                  <c:v>137.94999999999999</c:v>
                </c:pt>
                <c:pt idx="1219">
                  <c:v>138.61000000000001</c:v>
                </c:pt>
                <c:pt idx="1220">
                  <c:v>136.51</c:v>
                </c:pt>
                <c:pt idx="1221">
                  <c:v>135.97999999999999</c:v>
                </c:pt>
                <c:pt idx="1222">
                  <c:v>138.24</c:v>
                </c:pt>
                <c:pt idx="1223">
                  <c:v>140.18</c:v>
                </c:pt>
                <c:pt idx="1224">
                  <c:v>141.87</c:v>
                </c:pt>
                <c:pt idx="1225">
                  <c:v>138.28</c:v>
                </c:pt>
                <c:pt idx="1226">
                  <c:v>137.71</c:v>
                </c:pt>
                <c:pt idx="1227">
                  <c:v>139.63999999999999</c:v>
                </c:pt>
                <c:pt idx="1228">
                  <c:v>139.97</c:v>
                </c:pt>
                <c:pt idx="1229">
                  <c:v>139.44</c:v>
                </c:pt>
                <c:pt idx="1230">
                  <c:v>140.76</c:v>
                </c:pt>
                <c:pt idx="1231">
                  <c:v>141.46</c:v>
                </c:pt>
                <c:pt idx="1232">
                  <c:v>139.56</c:v>
                </c:pt>
                <c:pt idx="1233">
                  <c:v>142.77000000000001</c:v>
                </c:pt>
                <c:pt idx="1234">
                  <c:v>140.66999999999999</c:v>
                </c:pt>
                <c:pt idx="1235">
                  <c:v>137.21</c:v>
                </c:pt>
                <c:pt idx="1236">
                  <c:v>142.12</c:v>
                </c:pt>
                <c:pt idx="1237">
                  <c:v>143.52000000000001</c:v>
                </c:pt>
                <c:pt idx="1238">
                  <c:v>144.79</c:v>
                </c:pt>
              </c:numCache>
            </c:numRef>
          </c:val>
          <c:smooth val="0"/>
          <c:extLst>
            <c:ext xmlns:c16="http://schemas.microsoft.com/office/drawing/2014/chart" uri="{C3380CC4-5D6E-409C-BE32-E72D297353CC}">
              <c16:uniqueId val="{00000000-4D82-4385-B6EF-BF44E9EA108F}"/>
            </c:ext>
          </c:extLst>
        </c:ser>
        <c:dLbls>
          <c:showLegendKey val="0"/>
          <c:showVal val="0"/>
          <c:showCatName val="0"/>
          <c:showSerName val="0"/>
          <c:showPercent val="0"/>
          <c:showBubbleSize val="0"/>
        </c:dLbls>
        <c:smooth val="0"/>
        <c:axId val="132200288"/>
        <c:axId val="132197408"/>
      </c:lineChart>
      <c:dateAx>
        <c:axId val="132200288"/>
        <c:scaling>
          <c:orientation val="minMax"/>
        </c:scaling>
        <c:delete val="0"/>
        <c:axPos val="b"/>
        <c:numFmt formatCode="yyyy" sourceLinked="0"/>
        <c:majorTickMark val="out"/>
        <c:minorTickMark val="none"/>
        <c:tickLblPos val="nextTo"/>
        <c:spPr>
          <a:noFill/>
          <a:ln w="9525" cap="flat" cmpd="sng" algn="ctr">
            <a:solidFill>
              <a:schemeClr val="tx1">
                <a:lumMod val="15000"/>
                <a:lumOff val="85000"/>
              </a:schemeClr>
            </a:solidFill>
            <a:round/>
          </a:ln>
          <a:effectLst/>
        </c:spPr>
        <c:txPr>
          <a:bodyPr rot="-276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2197408"/>
        <c:crosses val="autoZero"/>
        <c:auto val="1"/>
        <c:lblOffset val="100"/>
        <c:baseTimeUnit val="days"/>
      </c:dateAx>
      <c:valAx>
        <c:axId val="132197408"/>
        <c:scaling>
          <c:orientation val="minMax"/>
          <c:max val="500"/>
          <c:min val="100"/>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2200288"/>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'Raw Share Price'!$D$2</c:f>
              <c:strCache>
                <c:ptCount val="1"/>
                <c:pt idx="0">
                  <c:v>Volume</c:v>
                </c:pt>
              </c:strCache>
            </c:strRef>
          </c:tx>
          <c:spPr>
            <a:solidFill>
              <a:schemeClr val="accent1"/>
            </a:solidFill>
            <a:ln>
              <a:noFill/>
            </a:ln>
            <a:effectLst/>
          </c:spPr>
          <c:invertIfNegative val="0"/>
          <c:cat>
            <c:numRef>
              <c:f>'Raw Share Price'!$B$3:$B$1241</c:f>
              <c:numCache>
                <c:formatCode>d\-mmm\-yy</c:formatCode>
                <c:ptCount val="1239"/>
                <c:pt idx="0">
                  <c:v>45919</c:v>
                </c:pt>
                <c:pt idx="1">
                  <c:v>45918</c:v>
                </c:pt>
                <c:pt idx="2">
                  <c:v>45917</c:v>
                </c:pt>
                <c:pt idx="3">
                  <c:v>45916</c:v>
                </c:pt>
                <c:pt idx="4">
                  <c:v>45915</c:v>
                </c:pt>
                <c:pt idx="5">
                  <c:v>45912</c:v>
                </c:pt>
                <c:pt idx="6">
                  <c:v>45911</c:v>
                </c:pt>
                <c:pt idx="7">
                  <c:v>45910</c:v>
                </c:pt>
                <c:pt idx="8">
                  <c:v>45909</c:v>
                </c:pt>
                <c:pt idx="9">
                  <c:v>45908</c:v>
                </c:pt>
                <c:pt idx="10">
                  <c:v>45905</c:v>
                </c:pt>
                <c:pt idx="11">
                  <c:v>45904</c:v>
                </c:pt>
                <c:pt idx="12">
                  <c:v>45903</c:v>
                </c:pt>
                <c:pt idx="13">
                  <c:v>45902</c:v>
                </c:pt>
                <c:pt idx="14">
                  <c:v>45901</c:v>
                </c:pt>
                <c:pt idx="15">
                  <c:v>45898</c:v>
                </c:pt>
                <c:pt idx="16">
                  <c:v>45897</c:v>
                </c:pt>
                <c:pt idx="17">
                  <c:v>45896</c:v>
                </c:pt>
                <c:pt idx="18">
                  <c:v>45895</c:v>
                </c:pt>
                <c:pt idx="19">
                  <c:v>45894</c:v>
                </c:pt>
                <c:pt idx="20">
                  <c:v>45891</c:v>
                </c:pt>
                <c:pt idx="21">
                  <c:v>45890</c:v>
                </c:pt>
                <c:pt idx="22">
                  <c:v>45889</c:v>
                </c:pt>
                <c:pt idx="23">
                  <c:v>45888</c:v>
                </c:pt>
                <c:pt idx="24">
                  <c:v>45887</c:v>
                </c:pt>
                <c:pt idx="25">
                  <c:v>45883</c:v>
                </c:pt>
                <c:pt idx="26">
                  <c:v>45882</c:v>
                </c:pt>
                <c:pt idx="27">
                  <c:v>45881</c:v>
                </c:pt>
                <c:pt idx="28">
                  <c:v>45880</c:v>
                </c:pt>
                <c:pt idx="29">
                  <c:v>45877</c:v>
                </c:pt>
                <c:pt idx="30">
                  <c:v>45876</c:v>
                </c:pt>
                <c:pt idx="31">
                  <c:v>45875</c:v>
                </c:pt>
                <c:pt idx="32">
                  <c:v>45874</c:v>
                </c:pt>
                <c:pt idx="33">
                  <c:v>45873</c:v>
                </c:pt>
                <c:pt idx="34">
                  <c:v>45870</c:v>
                </c:pt>
                <c:pt idx="35">
                  <c:v>45869</c:v>
                </c:pt>
                <c:pt idx="36">
                  <c:v>45868</c:v>
                </c:pt>
                <c:pt idx="37">
                  <c:v>45867</c:v>
                </c:pt>
                <c:pt idx="38">
                  <c:v>45866</c:v>
                </c:pt>
                <c:pt idx="39">
                  <c:v>45863</c:v>
                </c:pt>
                <c:pt idx="40">
                  <c:v>45862</c:v>
                </c:pt>
                <c:pt idx="41">
                  <c:v>45861</c:v>
                </c:pt>
                <c:pt idx="42">
                  <c:v>45860</c:v>
                </c:pt>
                <c:pt idx="43">
                  <c:v>45859</c:v>
                </c:pt>
                <c:pt idx="44">
                  <c:v>45856</c:v>
                </c:pt>
                <c:pt idx="45">
                  <c:v>45855</c:v>
                </c:pt>
                <c:pt idx="46">
                  <c:v>45854</c:v>
                </c:pt>
                <c:pt idx="47">
                  <c:v>45853</c:v>
                </c:pt>
                <c:pt idx="48">
                  <c:v>45852</c:v>
                </c:pt>
                <c:pt idx="49">
                  <c:v>45849</c:v>
                </c:pt>
                <c:pt idx="50">
                  <c:v>45848</c:v>
                </c:pt>
                <c:pt idx="51">
                  <c:v>45847</c:v>
                </c:pt>
                <c:pt idx="52">
                  <c:v>45846</c:v>
                </c:pt>
                <c:pt idx="53">
                  <c:v>45845</c:v>
                </c:pt>
                <c:pt idx="54">
                  <c:v>45842</c:v>
                </c:pt>
                <c:pt idx="55">
                  <c:v>45841</c:v>
                </c:pt>
                <c:pt idx="56">
                  <c:v>45840</c:v>
                </c:pt>
                <c:pt idx="57">
                  <c:v>45839</c:v>
                </c:pt>
                <c:pt idx="58">
                  <c:v>45838</c:v>
                </c:pt>
                <c:pt idx="59">
                  <c:v>45835</c:v>
                </c:pt>
                <c:pt idx="60">
                  <c:v>45834</c:v>
                </c:pt>
                <c:pt idx="61">
                  <c:v>45833</c:v>
                </c:pt>
                <c:pt idx="62">
                  <c:v>45832</c:v>
                </c:pt>
                <c:pt idx="63">
                  <c:v>45831</c:v>
                </c:pt>
                <c:pt idx="64">
                  <c:v>45828</c:v>
                </c:pt>
                <c:pt idx="65">
                  <c:v>45827</c:v>
                </c:pt>
                <c:pt idx="66">
                  <c:v>45826</c:v>
                </c:pt>
                <c:pt idx="67">
                  <c:v>45825</c:v>
                </c:pt>
                <c:pt idx="68">
                  <c:v>45824</c:v>
                </c:pt>
                <c:pt idx="69">
                  <c:v>45821</c:v>
                </c:pt>
                <c:pt idx="70">
                  <c:v>45820</c:v>
                </c:pt>
                <c:pt idx="71">
                  <c:v>45819</c:v>
                </c:pt>
                <c:pt idx="72">
                  <c:v>45818</c:v>
                </c:pt>
                <c:pt idx="73">
                  <c:v>45817</c:v>
                </c:pt>
                <c:pt idx="74">
                  <c:v>45814</c:v>
                </c:pt>
                <c:pt idx="75">
                  <c:v>45813</c:v>
                </c:pt>
                <c:pt idx="76">
                  <c:v>45812</c:v>
                </c:pt>
                <c:pt idx="77">
                  <c:v>45811</c:v>
                </c:pt>
                <c:pt idx="78">
                  <c:v>45810</c:v>
                </c:pt>
                <c:pt idx="79">
                  <c:v>45807</c:v>
                </c:pt>
                <c:pt idx="80">
                  <c:v>45806</c:v>
                </c:pt>
                <c:pt idx="81">
                  <c:v>45805</c:v>
                </c:pt>
                <c:pt idx="82">
                  <c:v>45804</c:v>
                </c:pt>
                <c:pt idx="83">
                  <c:v>45803</c:v>
                </c:pt>
                <c:pt idx="84">
                  <c:v>45800</c:v>
                </c:pt>
                <c:pt idx="85">
                  <c:v>45799</c:v>
                </c:pt>
                <c:pt idx="86">
                  <c:v>45798</c:v>
                </c:pt>
                <c:pt idx="87">
                  <c:v>45797</c:v>
                </c:pt>
                <c:pt idx="88">
                  <c:v>45796</c:v>
                </c:pt>
                <c:pt idx="89">
                  <c:v>45793</c:v>
                </c:pt>
                <c:pt idx="90">
                  <c:v>45792</c:v>
                </c:pt>
                <c:pt idx="91">
                  <c:v>45791</c:v>
                </c:pt>
                <c:pt idx="92">
                  <c:v>45790</c:v>
                </c:pt>
                <c:pt idx="93">
                  <c:v>45789</c:v>
                </c:pt>
                <c:pt idx="94">
                  <c:v>45786</c:v>
                </c:pt>
                <c:pt idx="95">
                  <c:v>45785</c:v>
                </c:pt>
                <c:pt idx="96">
                  <c:v>45784</c:v>
                </c:pt>
                <c:pt idx="97">
                  <c:v>45783</c:v>
                </c:pt>
                <c:pt idx="98">
                  <c:v>45782</c:v>
                </c:pt>
                <c:pt idx="99">
                  <c:v>45779</c:v>
                </c:pt>
                <c:pt idx="100">
                  <c:v>45777</c:v>
                </c:pt>
                <c:pt idx="101">
                  <c:v>45776</c:v>
                </c:pt>
                <c:pt idx="102">
                  <c:v>45775</c:v>
                </c:pt>
                <c:pt idx="103">
                  <c:v>45772</c:v>
                </c:pt>
                <c:pt idx="104">
                  <c:v>45771</c:v>
                </c:pt>
                <c:pt idx="105">
                  <c:v>45770</c:v>
                </c:pt>
                <c:pt idx="106">
                  <c:v>45769</c:v>
                </c:pt>
                <c:pt idx="107">
                  <c:v>45768</c:v>
                </c:pt>
                <c:pt idx="108">
                  <c:v>45764</c:v>
                </c:pt>
                <c:pt idx="109">
                  <c:v>45763</c:v>
                </c:pt>
                <c:pt idx="110">
                  <c:v>45762</c:v>
                </c:pt>
                <c:pt idx="111">
                  <c:v>45758</c:v>
                </c:pt>
                <c:pt idx="112">
                  <c:v>45756</c:v>
                </c:pt>
                <c:pt idx="113">
                  <c:v>45755</c:v>
                </c:pt>
                <c:pt idx="114">
                  <c:v>45754</c:v>
                </c:pt>
                <c:pt idx="115">
                  <c:v>45751</c:v>
                </c:pt>
                <c:pt idx="116">
                  <c:v>45750</c:v>
                </c:pt>
                <c:pt idx="117">
                  <c:v>45749</c:v>
                </c:pt>
                <c:pt idx="118">
                  <c:v>45748</c:v>
                </c:pt>
                <c:pt idx="119">
                  <c:v>45744</c:v>
                </c:pt>
                <c:pt idx="120">
                  <c:v>45743</c:v>
                </c:pt>
                <c:pt idx="121">
                  <c:v>45742</c:v>
                </c:pt>
                <c:pt idx="122">
                  <c:v>45741</c:v>
                </c:pt>
                <c:pt idx="123">
                  <c:v>45740</c:v>
                </c:pt>
                <c:pt idx="124">
                  <c:v>45737</c:v>
                </c:pt>
                <c:pt idx="125">
                  <c:v>45736</c:v>
                </c:pt>
                <c:pt idx="126">
                  <c:v>45735</c:v>
                </c:pt>
                <c:pt idx="127">
                  <c:v>45734</c:v>
                </c:pt>
                <c:pt idx="128">
                  <c:v>45733</c:v>
                </c:pt>
                <c:pt idx="129">
                  <c:v>45729</c:v>
                </c:pt>
                <c:pt idx="130">
                  <c:v>45728</c:v>
                </c:pt>
                <c:pt idx="131">
                  <c:v>45727</c:v>
                </c:pt>
                <c:pt idx="132">
                  <c:v>45726</c:v>
                </c:pt>
                <c:pt idx="133">
                  <c:v>45723</c:v>
                </c:pt>
                <c:pt idx="134">
                  <c:v>45722</c:v>
                </c:pt>
                <c:pt idx="135">
                  <c:v>45721</c:v>
                </c:pt>
                <c:pt idx="136">
                  <c:v>45720</c:v>
                </c:pt>
                <c:pt idx="137">
                  <c:v>45719</c:v>
                </c:pt>
                <c:pt idx="138">
                  <c:v>45716</c:v>
                </c:pt>
                <c:pt idx="139">
                  <c:v>45715</c:v>
                </c:pt>
                <c:pt idx="140">
                  <c:v>45713</c:v>
                </c:pt>
                <c:pt idx="141">
                  <c:v>45712</c:v>
                </c:pt>
                <c:pt idx="142">
                  <c:v>45709</c:v>
                </c:pt>
                <c:pt idx="143">
                  <c:v>45708</c:v>
                </c:pt>
                <c:pt idx="144">
                  <c:v>45707</c:v>
                </c:pt>
                <c:pt idx="145">
                  <c:v>45706</c:v>
                </c:pt>
                <c:pt idx="146">
                  <c:v>45705</c:v>
                </c:pt>
                <c:pt idx="147">
                  <c:v>45702</c:v>
                </c:pt>
                <c:pt idx="148">
                  <c:v>45701</c:v>
                </c:pt>
                <c:pt idx="149">
                  <c:v>45700</c:v>
                </c:pt>
                <c:pt idx="150">
                  <c:v>45699</c:v>
                </c:pt>
                <c:pt idx="151">
                  <c:v>45698</c:v>
                </c:pt>
                <c:pt idx="152">
                  <c:v>45695</c:v>
                </c:pt>
                <c:pt idx="153">
                  <c:v>45694</c:v>
                </c:pt>
                <c:pt idx="154">
                  <c:v>45693</c:v>
                </c:pt>
                <c:pt idx="155">
                  <c:v>45692</c:v>
                </c:pt>
                <c:pt idx="156">
                  <c:v>45691</c:v>
                </c:pt>
                <c:pt idx="157">
                  <c:v>45689</c:v>
                </c:pt>
                <c:pt idx="158">
                  <c:v>45688</c:v>
                </c:pt>
                <c:pt idx="159">
                  <c:v>45687</c:v>
                </c:pt>
                <c:pt idx="160">
                  <c:v>45686</c:v>
                </c:pt>
                <c:pt idx="161">
                  <c:v>45685</c:v>
                </c:pt>
                <c:pt idx="162">
                  <c:v>45684</c:v>
                </c:pt>
                <c:pt idx="163">
                  <c:v>45681</c:v>
                </c:pt>
                <c:pt idx="164">
                  <c:v>45680</c:v>
                </c:pt>
                <c:pt idx="165">
                  <c:v>45679</c:v>
                </c:pt>
                <c:pt idx="166">
                  <c:v>45678</c:v>
                </c:pt>
                <c:pt idx="167">
                  <c:v>45677</c:v>
                </c:pt>
                <c:pt idx="168">
                  <c:v>45674</c:v>
                </c:pt>
                <c:pt idx="169">
                  <c:v>45673</c:v>
                </c:pt>
                <c:pt idx="170">
                  <c:v>45672</c:v>
                </c:pt>
                <c:pt idx="171">
                  <c:v>45671</c:v>
                </c:pt>
                <c:pt idx="172">
                  <c:v>45670</c:v>
                </c:pt>
                <c:pt idx="173">
                  <c:v>45667</c:v>
                </c:pt>
                <c:pt idx="174">
                  <c:v>45666</c:v>
                </c:pt>
                <c:pt idx="175">
                  <c:v>45665</c:v>
                </c:pt>
                <c:pt idx="176">
                  <c:v>45664</c:v>
                </c:pt>
                <c:pt idx="177">
                  <c:v>45663</c:v>
                </c:pt>
                <c:pt idx="178">
                  <c:v>45660</c:v>
                </c:pt>
                <c:pt idx="179">
                  <c:v>45659</c:v>
                </c:pt>
                <c:pt idx="180">
                  <c:v>45658</c:v>
                </c:pt>
                <c:pt idx="181">
                  <c:v>45657</c:v>
                </c:pt>
                <c:pt idx="182">
                  <c:v>45656</c:v>
                </c:pt>
                <c:pt idx="183">
                  <c:v>45653</c:v>
                </c:pt>
                <c:pt idx="184">
                  <c:v>45652</c:v>
                </c:pt>
                <c:pt idx="185">
                  <c:v>45650</c:v>
                </c:pt>
                <c:pt idx="186">
                  <c:v>45649</c:v>
                </c:pt>
                <c:pt idx="187">
                  <c:v>45646</c:v>
                </c:pt>
                <c:pt idx="188">
                  <c:v>45645</c:v>
                </c:pt>
                <c:pt idx="189">
                  <c:v>45644</c:v>
                </c:pt>
                <c:pt idx="190">
                  <c:v>45643</c:v>
                </c:pt>
                <c:pt idx="191">
                  <c:v>45642</c:v>
                </c:pt>
                <c:pt idx="192">
                  <c:v>45639</c:v>
                </c:pt>
                <c:pt idx="193">
                  <c:v>45638</c:v>
                </c:pt>
                <c:pt idx="194">
                  <c:v>45637</c:v>
                </c:pt>
                <c:pt idx="195">
                  <c:v>45636</c:v>
                </c:pt>
                <c:pt idx="196">
                  <c:v>45635</c:v>
                </c:pt>
                <c:pt idx="197">
                  <c:v>45632</c:v>
                </c:pt>
                <c:pt idx="198">
                  <c:v>45631</c:v>
                </c:pt>
                <c:pt idx="199">
                  <c:v>45630</c:v>
                </c:pt>
                <c:pt idx="200">
                  <c:v>45629</c:v>
                </c:pt>
                <c:pt idx="201">
                  <c:v>45628</c:v>
                </c:pt>
                <c:pt idx="202">
                  <c:v>45625</c:v>
                </c:pt>
                <c:pt idx="203">
                  <c:v>45624</c:v>
                </c:pt>
                <c:pt idx="204">
                  <c:v>45623</c:v>
                </c:pt>
                <c:pt idx="205">
                  <c:v>45622</c:v>
                </c:pt>
                <c:pt idx="206">
                  <c:v>45621</c:v>
                </c:pt>
                <c:pt idx="207">
                  <c:v>45618</c:v>
                </c:pt>
                <c:pt idx="208">
                  <c:v>45617</c:v>
                </c:pt>
                <c:pt idx="209">
                  <c:v>45615</c:v>
                </c:pt>
                <c:pt idx="210">
                  <c:v>45614</c:v>
                </c:pt>
                <c:pt idx="211">
                  <c:v>45610</c:v>
                </c:pt>
                <c:pt idx="212">
                  <c:v>45609</c:v>
                </c:pt>
                <c:pt idx="213">
                  <c:v>45608</c:v>
                </c:pt>
                <c:pt idx="214">
                  <c:v>45607</c:v>
                </c:pt>
                <c:pt idx="215">
                  <c:v>45604</c:v>
                </c:pt>
                <c:pt idx="216">
                  <c:v>45603</c:v>
                </c:pt>
                <c:pt idx="217">
                  <c:v>45602</c:v>
                </c:pt>
                <c:pt idx="218">
                  <c:v>45601</c:v>
                </c:pt>
                <c:pt idx="219">
                  <c:v>45600</c:v>
                </c:pt>
                <c:pt idx="220">
                  <c:v>45597</c:v>
                </c:pt>
                <c:pt idx="221">
                  <c:v>45596</c:v>
                </c:pt>
                <c:pt idx="222">
                  <c:v>45595</c:v>
                </c:pt>
                <c:pt idx="223">
                  <c:v>45594</c:v>
                </c:pt>
                <c:pt idx="224">
                  <c:v>45593</c:v>
                </c:pt>
                <c:pt idx="225">
                  <c:v>45590</c:v>
                </c:pt>
                <c:pt idx="226">
                  <c:v>45589</c:v>
                </c:pt>
                <c:pt idx="227">
                  <c:v>45588</c:v>
                </c:pt>
                <c:pt idx="228">
                  <c:v>45587</c:v>
                </c:pt>
                <c:pt idx="229">
                  <c:v>45586</c:v>
                </c:pt>
                <c:pt idx="230">
                  <c:v>45583</c:v>
                </c:pt>
                <c:pt idx="231">
                  <c:v>45582</c:v>
                </c:pt>
                <c:pt idx="232">
                  <c:v>45581</c:v>
                </c:pt>
                <c:pt idx="233">
                  <c:v>45580</c:v>
                </c:pt>
                <c:pt idx="234">
                  <c:v>45579</c:v>
                </c:pt>
                <c:pt idx="235">
                  <c:v>45576</c:v>
                </c:pt>
                <c:pt idx="236">
                  <c:v>45575</c:v>
                </c:pt>
                <c:pt idx="237">
                  <c:v>45574</c:v>
                </c:pt>
                <c:pt idx="238">
                  <c:v>45573</c:v>
                </c:pt>
                <c:pt idx="239">
                  <c:v>45572</c:v>
                </c:pt>
                <c:pt idx="240">
                  <c:v>45569</c:v>
                </c:pt>
                <c:pt idx="241">
                  <c:v>45568</c:v>
                </c:pt>
                <c:pt idx="242">
                  <c:v>45566</c:v>
                </c:pt>
                <c:pt idx="243">
                  <c:v>45565</c:v>
                </c:pt>
                <c:pt idx="244">
                  <c:v>45562</c:v>
                </c:pt>
                <c:pt idx="245">
                  <c:v>45561</c:v>
                </c:pt>
                <c:pt idx="246">
                  <c:v>45560</c:v>
                </c:pt>
                <c:pt idx="247">
                  <c:v>45559</c:v>
                </c:pt>
                <c:pt idx="248">
                  <c:v>45558</c:v>
                </c:pt>
                <c:pt idx="249">
                  <c:v>45555</c:v>
                </c:pt>
                <c:pt idx="250">
                  <c:v>45554</c:v>
                </c:pt>
                <c:pt idx="251">
                  <c:v>45553</c:v>
                </c:pt>
                <c:pt idx="252">
                  <c:v>45552</c:v>
                </c:pt>
                <c:pt idx="253">
                  <c:v>45551</c:v>
                </c:pt>
                <c:pt idx="254">
                  <c:v>45548</c:v>
                </c:pt>
                <c:pt idx="255">
                  <c:v>45547</c:v>
                </c:pt>
                <c:pt idx="256">
                  <c:v>45546</c:v>
                </c:pt>
                <c:pt idx="257">
                  <c:v>45545</c:v>
                </c:pt>
                <c:pt idx="258">
                  <c:v>45544</c:v>
                </c:pt>
                <c:pt idx="259">
                  <c:v>45541</c:v>
                </c:pt>
                <c:pt idx="260">
                  <c:v>45540</c:v>
                </c:pt>
                <c:pt idx="261">
                  <c:v>45539</c:v>
                </c:pt>
                <c:pt idx="262">
                  <c:v>45538</c:v>
                </c:pt>
                <c:pt idx="263">
                  <c:v>45537</c:v>
                </c:pt>
                <c:pt idx="264">
                  <c:v>45534</c:v>
                </c:pt>
                <c:pt idx="265">
                  <c:v>45533</c:v>
                </c:pt>
                <c:pt idx="266">
                  <c:v>45532</c:v>
                </c:pt>
                <c:pt idx="267">
                  <c:v>45531</c:v>
                </c:pt>
                <c:pt idx="268">
                  <c:v>45530</c:v>
                </c:pt>
                <c:pt idx="269">
                  <c:v>45527</c:v>
                </c:pt>
                <c:pt idx="270">
                  <c:v>45526</c:v>
                </c:pt>
                <c:pt idx="271">
                  <c:v>45525</c:v>
                </c:pt>
                <c:pt idx="272">
                  <c:v>45524</c:v>
                </c:pt>
                <c:pt idx="273">
                  <c:v>45523</c:v>
                </c:pt>
                <c:pt idx="274">
                  <c:v>45520</c:v>
                </c:pt>
                <c:pt idx="275">
                  <c:v>45518</c:v>
                </c:pt>
                <c:pt idx="276">
                  <c:v>45517</c:v>
                </c:pt>
                <c:pt idx="277">
                  <c:v>45516</c:v>
                </c:pt>
                <c:pt idx="278">
                  <c:v>45513</c:v>
                </c:pt>
                <c:pt idx="279">
                  <c:v>45512</c:v>
                </c:pt>
                <c:pt idx="280">
                  <c:v>45511</c:v>
                </c:pt>
                <c:pt idx="281">
                  <c:v>45510</c:v>
                </c:pt>
                <c:pt idx="282">
                  <c:v>45509</c:v>
                </c:pt>
                <c:pt idx="283">
                  <c:v>45506</c:v>
                </c:pt>
                <c:pt idx="284">
                  <c:v>45505</c:v>
                </c:pt>
                <c:pt idx="285">
                  <c:v>45504</c:v>
                </c:pt>
                <c:pt idx="286">
                  <c:v>45503</c:v>
                </c:pt>
                <c:pt idx="287">
                  <c:v>45502</c:v>
                </c:pt>
                <c:pt idx="288">
                  <c:v>45499</c:v>
                </c:pt>
                <c:pt idx="289">
                  <c:v>45498</c:v>
                </c:pt>
                <c:pt idx="290">
                  <c:v>45497</c:v>
                </c:pt>
                <c:pt idx="291">
                  <c:v>45496</c:v>
                </c:pt>
                <c:pt idx="292">
                  <c:v>45495</c:v>
                </c:pt>
                <c:pt idx="293">
                  <c:v>45492</c:v>
                </c:pt>
                <c:pt idx="294">
                  <c:v>45491</c:v>
                </c:pt>
                <c:pt idx="295">
                  <c:v>45489</c:v>
                </c:pt>
                <c:pt idx="296">
                  <c:v>45488</c:v>
                </c:pt>
                <c:pt idx="297">
                  <c:v>45485</c:v>
                </c:pt>
                <c:pt idx="298">
                  <c:v>45484</c:v>
                </c:pt>
                <c:pt idx="299">
                  <c:v>45483</c:v>
                </c:pt>
                <c:pt idx="300">
                  <c:v>45482</c:v>
                </c:pt>
                <c:pt idx="301">
                  <c:v>45481</c:v>
                </c:pt>
                <c:pt idx="302">
                  <c:v>45478</c:v>
                </c:pt>
                <c:pt idx="303">
                  <c:v>45477</c:v>
                </c:pt>
                <c:pt idx="304">
                  <c:v>45476</c:v>
                </c:pt>
                <c:pt idx="305">
                  <c:v>45475</c:v>
                </c:pt>
                <c:pt idx="306">
                  <c:v>45474</c:v>
                </c:pt>
                <c:pt idx="307">
                  <c:v>45471</c:v>
                </c:pt>
                <c:pt idx="308">
                  <c:v>45470</c:v>
                </c:pt>
                <c:pt idx="309">
                  <c:v>45469</c:v>
                </c:pt>
                <c:pt idx="310">
                  <c:v>45468</c:v>
                </c:pt>
                <c:pt idx="311">
                  <c:v>45467</c:v>
                </c:pt>
                <c:pt idx="312">
                  <c:v>45464</c:v>
                </c:pt>
                <c:pt idx="313">
                  <c:v>45463</c:v>
                </c:pt>
                <c:pt idx="314">
                  <c:v>45462</c:v>
                </c:pt>
                <c:pt idx="315">
                  <c:v>45461</c:v>
                </c:pt>
                <c:pt idx="316">
                  <c:v>45457</c:v>
                </c:pt>
                <c:pt idx="317">
                  <c:v>45456</c:v>
                </c:pt>
                <c:pt idx="318">
                  <c:v>45455</c:v>
                </c:pt>
                <c:pt idx="319">
                  <c:v>45454</c:v>
                </c:pt>
                <c:pt idx="320">
                  <c:v>45453</c:v>
                </c:pt>
                <c:pt idx="321">
                  <c:v>45450</c:v>
                </c:pt>
                <c:pt idx="322">
                  <c:v>45449</c:v>
                </c:pt>
                <c:pt idx="323">
                  <c:v>45448</c:v>
                </c:pt>
                <c:pt idx="324">
                  <c:v>45447</c:v>
                </c:pt>
                <c:pt idx="325">
                  <c:v>45446</c:v>
                </c:pt>
                <c:pt idx="326">
                  <c:v>45443</c:v>
                </c:pt>
                <c:pt idx="327">
                  <c:v>45442</c:v>
                </c:pt>
                <c:pt idx="328">
                  <c:v>45441</c:v>
                </c:pt>
                <c:pt idx="329">
                  <c:v>45440</c:v>
                </c:pt>
                <c:pt idx="330">
                  <c:v>45439</c:v>
                </c:pt>
                <c:pt idx="331">
                  <c:v>45436</c:v>
                </c:pt>
                <c:pt idx="332">
                  <c:v>45435</c:v>
                </c:pt>
                <c:pt idx="333">
                  <c:v>45434</c:v>
                </c:pt>
                <c:pt idx="334">
                  <c:v>45433</c:v>
                </c:pt>
                <c:pt idx="335">
                  <c:v>45429</c:v>
                </c:pt>
                <c:pt idx="336">
                  <c:v>45428</c:v>
                </c:pt>
                <c:pt idx="337">
                  <c:v>45427</c:v>
                </c:pt>
                <c:pt idx="338">
                  <c:v>45426</c:v>
                </c:pt>
                <c:pt idx="339">
                  <c:v>45425</c:v>
                </c:pt>
                <c:pt idx="340">
                  <c:v>45422</c:v>
                </c:pt>
                <c:pt idx="341">
                  <c:v>45421</c:v>
                </c:pt>
                <c:pt idx="342">
                  <c:v>45420</c:v>
                </c:pt>
                <c:pt idx="343">
                  <c:v>45419</c:v>
                </c:pt>
                <c:pt idx="344">
                  <c:v>45418</c:v>
                </c:pt>
                <c:pt idx="345">
                  <c:v>45415</c:v>
                </c:pt>
                <c:pt idx="346">
                  <c:v>45414</c:v>
                </c:pt>
                <c:pt idx="347">
                  <c:v>45412</c:v>
                </c:pt>
                <c:pt idx="348">
                  <c:v>45411</c:v>
                </c:pt>
                <c:pt idx="349">
                  <c:v>45408</c:v>
                </c:pt>
                <c:pt idx="350">
                  <c:v>45407</c:v>
                </c:pt>
                <c:pt idx="351">
                  <c:v>45406</c:v>
                </c:pt>
                <c:pt idx="352">
                  <c:v>45405</c:v>
                </c:pt>
                <c:pt idx="353">
                  <c:v>45404</c:v>
                </c:pt>
                <c:pt idx="354">
                  <c:v>45401</c:v>
                </c:pt>
                <c:pt idx="355">
                  <c:v>45400</c:v>
                </c:pt>
                <c:pt idx="356">
                  <c:v>45398</c:v>
                </c:pt>
                <c:pt idx="357">
                  <c:v>45397</c:v>
                </c:pt>
                <c:pt idx="358">
                  <c:v>45394</c:v>
                </c:pt>
                <c:pt idx="359">
                  <c:v>45392</c:v>
                </c:pt>
                <c:pt idx="360">
                  <c:v>45391</c:v>
                </c:pt>
                <c:pt idx="361">
                  <c:v>45390</c:v>
                </c:pt>
                <c:pt idx="362">
                  <c:v>45387</c:v>
                </c:pt>
                <c:pt idx="363">
                  <c:v>45386</c:v>
                </c:pt>
                <c:pt idx="364">
                  <c:v>45385</c:v>
                </c:pt>
                <c:pt idx="365">
                  <c:v>45384</c:v>
                </c:pt>
                <c:pt idx="366">
                  <c:v>45383</c:v>
                </c:pt>
                <c:pt idx="367">
                  <c:v>45379</c:v>
                </c:pt>
                <c:pt idx="368">
                  <c:v>45378</c:v>
                </c:pt>
                <c:pt idx="369">
                  <c:v>45377</c:v>
                </c:pt>
                <c:pt idx="370">
                  <c:v>45373</c:v>
                </c:pt>
                <c:pt idx="371">
                  <c:v>45372</c:v>
                </c:pt>
                <c:pt idx="372">
                  <c:v>45371</c:v>
                </c:pt>
                <c:pt idx="373">
                  <c:v>45370</c:v>
                </c:pt>
                <c:pt idx="374">
                  <c:v>45369</c:v>
                </c:pt>
                <c:pt idx="375">
                  <c:v>45366</c:v>
                </c:pt>
                <c:pt idx="376">
                  <c:v>45365</c:v>
                </c:pt>
                <c:pt idx="377">
                  <c:v>45364</c:v>
                </c:pt>
                <c:pt idx="378">
                  <c:v>45363</c:v>
                </c:pt>
                <c:pt idx="379">
                  <c:v>45362</c:v>
                </c:pt>
                <c:pt idx="380">
                  <c:v>45358</c:v>
                </c:pt>
                <c:pt idx="381">
                  <c:v>45357</c:v>
                </c:pt>
                <c:pt idx="382">
                  <c:v>45356</c:v>
                </c:pt>
                <c:pt idx="383">
                  <c:v>45355</c:v>
                </c:pt>
                <c:pt idx="384">
                  <c:v>45352</c:v>
                </c:pt>
                <c:pt idx="385">
                  <c:v>45351</c:v>
                </c:pt>
                <c:pt idx="386">
                  <c:v>45350</c:v>
                </c:pt>
                <c:pt idx="387">
                  <c:v>45349</c:v>
                </c:pt>
                <c:pt idx="388">
                  <c:v>45348</c:v>
                </c:pt>
                <c:pt idx="389">
                  <c:v>45345</c:v>
                </c:pt>
                <c:pt idx="390">
                  <c:v>45344</c:v>
                </c:pt>
                <c:pt idx="391">
                  <c:v>45343</c:v>
                </c:pt>
                <c:pt idx="392">
                  <c:v>45342</c:v>
                </c:pt>
                <c:pt idx="393">
                  <c:v>45341</c:v>
                </c:pt>
                <c:pt idx="394">
                  <c:v>45338</c:v>
                </c:pt>
                <c:pt idx="395">
                  <c:v>45337</c:v>
                </c:pt>
                <c:pt idx="396">
                  <c:v>45336</c:v>
                </c:pt>
                <c:pt idx="397">
                  <c:v>45335</c:v>
                </c:pt>
                <c:pt idx="398">
                  <c:v>45334</c:v>
                </c:pt>
                <c:pt idx="399">
                  <c:v>45331</c:v>
                </c:pt>
                <c:pt idx="400">
                  <c:v>45330</c:v>
                </c:pt>
                <c:pt idx="401">
                  <c:v>45329</c:v>
                </c:pt>
                <c:pt idx="402">
                  <c:v>45328</c:v>
                </c:pt>
                <c:pt idx="403">
                  <c:v>45327</c:v>
                </c:pt>
                <c:pt idx="404">
                  <c:v>45324</c:v>
                </c:pt>
                <c:pt idx="405">
                  <c:v>45323</c:v>
                </c:pt>
                <c:pt idx="406">
                  <c:v>45322</c:v>
                </c:pt>
                <c:pt idx="407">
                  <c:v>45321</c:v>
                </c:pt>
                <c:pt idx="408">
                  <c:v>45320</c:v>
                </c:pt>
                <c:pt idx="409">
                  <c:v>45316</c:v>
                </c:pt>
                <c:pt idx="410">
                  <c:v>45315</c:v>
                </c:pt>
                <c:pt idx="411">
                  <c:v>45314</c:v>
                </c:pt>
                <c:pt idx="412">
                  <c:v>45310</c:v>
                </c:pt>
                <c:pt idx="413">
                  <c:v>45309</c:v>
                </c:pt>
                <c:pt idx="414">
                  <c:v>45308</c:v>
                </c:pt>
                <c:pt idx="415">
                  <c:v>45307</c:v>
                </c:pt>
                <c:pt idx="416">
                  <c:v>45306</c:v>
                </c:pt>
                <c:pt idx="417">
                  <c:v>45303</c:v>
                </c:pt>
                <c:pt idx="418">
                  <c:v>45302</c:v>
                </c:pt>
                <c:pt idx="419">
                  <c:v>45301</c:v>
                </c:pt>
                <c:pt idx="420">
                  <c:v>45300</c:v>
                </c:pt>
                <c:pt idx="421">
                  <c:v>45299</c:v>
                </c:pt>
                <c:pt idx="422">
                  <c:v>45296</c:v>
                </c:pt>
                <c:pt idx="423">
                  <c:v>45295</c:v>
                </c:pt>
                <c:pt idx="424">
                  <c:v>45294</c:v>
                </c:pt>
                <c:pt idx="425">
                  <c:v>45293</c:v>
                </c:pt>
                <c:pt idx="426">
                  <c:v>45292</c:v>
                </c:pt>
                <c:pt idx="427">
                  <c:v>45289</c:v>
                </c:pt>
                <c:pt idx="428">
                  <c:v>45288</c:v>
                </c:pt>
                <c:pt idx="429">
                  <c:v>45287</c:v>
                </c:pt>
                <c:pt idx="430">
                  <c:v>45286</c:v>
                </c:pt>
                <c:pt idx="431">
                  <c:v>45282</c:v>
                </c:pt>
                <c:pt idx="432">
                  <c:v>45281</c:v>
                </c:pt>
                <c:pt idx="433">
                  <c:v>45280</c:v>
                </c:pt>
                <c:pt idx="434">
                  <c:v>45279</c:v>
                </c:pt>
                <c:pt idx="435">
                  <c:v>45278</c:v>
                </c:pt>
                <c:pt idx="436">
                  <c:v>45275</c:v>
                </c:pt>
                <c:pt idx="437">
                  <c:v>45274</c:v>
                </c:pt>
                <c:pt idx="438">
                  <c:v>45273</c:v>
                </c:pt>
                <c:pt idx="439">
                  <c:v>45272</c:v>
                </c:pt>
                <c:pt idx="440">
                  <c:v>45271</c:v>
                </c:pt>
                <c:pt idx="441">
                  <c:v>45268</c:v>
                </c:pt>
                <c:pt idx="442">
                  <c:v>45267</c:v>
                </c:pt>
                <c:pt idx="443">
                  <c:v>45266</c:v>
                </c:pt>
                <c:pt idx="444">
                  <c:v>45265</c:v>
                </c:pt>
                <c:pt idx="445">
                  <c:v>45264</c:v>
                </c:pt>
                <c:pt idx="446">
                  <c:v>45261</c:v>
                </c:pt>
                <c:pt idx="447">
                  <c:v>45260</c:v>
                </c:pt>
                <c:pt idx="448">
                  <c:v>45259</c:v>
                </c:pt>
                <c:pt idx="449">
                  <c:v>45258</c:v>
                </c:pt>
                <c:pt idx="450">
                  <c:v>45254</c:v>
                </c:pt>
                <c:pt idx="451">
                  <c:v>45253</c:v>
                </c:pt>
                <c:pt idx="452">
                  <c:v>45252</c:v>
                </c:pt>
                <c:pt idx="453">
                  <c:v>45251</c:v>
                </c:pt>
                <c:pt idx="454">
                  <c:v>45250</c:v>
                </c:pt>
                <c:pt idx="455">
                  <c:v>45247</c:v>
                </c:pt>
                <c:pt idx="456">
                  <c:v>45246</c:v>
                </c:pt>
                <c:pt idx="457">
                  <c:v>45245</c:v>
                </c:pt>
                <c:pt idx="458">
                  <c:v>45243</c:v>
                </c:pt>
                <c:pt idx="459">
                  <c:v>45240</c:v>
                </c:pt>
                <c:pt idx="460">
                  <c:v>45239</c:v>
                </c:pt>
                <c:pt idx="461">
                  <c:v>45238</c:v>
                </c:pt>
                <c:pt idx="462">
                  <c:v>45237</c:v>
                </c:pt>
                <c:pt idx="463">
                  <c:v>45236</c:v>
                </c:pt>
                <c:pt idx="464">
                  <c:v>45233</c:v>
                </c:pt>
                <c:pt idx="465">
                  <c:v>45232</c:v>
                </c:pt>
                <c:pt idx="466">
                  <c:v>45231</c:v>
                </c:pt>
                <c:pt idx="467">
                  <c:v>45230</c:v>
                </c:pt>
                <c:pt idx="468">
                  <c:v>45229</c:v>
                </c:pt>
                <c:pt idx="469">
                  <c:v>45226</c:v>
                </c:pt>
                <c:pt idx="470">
                  <c:v>45225</c:v>
                </c:pt>
                <c:pt idx="471">
                  <c:v>45224</c:v>
                </c:pt>
                <c:pt idx="472">
                  <c:v>45222</c:v>
                </c:pt>
                <c:pt idx="473">
                  <c:v>45219</c:v>
                </c:pt>
                <c:pt idx="474">
                  <c:v>45218</c:v>
                </c:pt>
                <c:pt idx="475">
                  <c:v>45217</c:v>
                </c:pt>
                <c:pt idx="476">
                  <c:v>45216</c:v>
                </c:pt>
                <c:pt idx="477">
                  <c:v>45215</c:v>
                </c:pt>
                <c:pt idx="478">
                  <c:v>45212</c:v>
                </c:pt>
                <c:pt idx="479">
                  <c:v>45211</c:v>
                </c:pt>
                <c:pt idx="480">
                  <c:v>45210</c:v>
                </c:pt>
                <c:pt idx="481">
                  <c:v>45209</c:v>
                </c:pt>
                <c:pt idx="482">
                  <c:v>45208</c:v>
                </c:pt>
                <c:pt idx="483">
                  <c:v>45205</c:v>
                </c:pt>
                <c:pt idx="484">
                  <c:v>45204</c:v>
                </c:pt>
                <c:pt idx="485">
                  <c:v>45203</c:v>
                </c:pt>
                <c:pt idx="486">
                  <c:v>45202</c:v>
                </c:pt>
                <c:pt idx="487">
                  <c:v>45198</c:v>
                </c:pt>
                <c:pt idx="488">
                  <c:v>45197</c:v>
                </c:pt>
                <c:pt idx="489">
                  <c:v>45196</c:v>
                </c:pt>
                <c:pt idx="490">
                  <c:v>45195</c:v>
                </c:pt>
                <c:pt idx="491">
                  <c:v>45194</c:v>
                </c:pt>
                <c:pt idx="492">
                  <c:v>45191</c:v>
                </c:pt>
                <c:pt idx="493">
                  <c:v>45190</c:v>
                </c:pt>
                <c:pt idx="494">
                  <c:v>45189</c:v>
                </c:pt>
                <c:pt idx="495">
                  <c:v>45187</c:v>
                </c:pt>
                <c:pt idx="496">
                  <c:v>45184</c:v>
                </c:pt>
                <c:pt idx="497">
                  <c:v>45183</c:v>
                </c:pt>
                <c:pt idx="498">
                  <c:v>45182</c:v>
                </c:pt>
                <c:pt idx="499">
                  <c:v>45181</c:v>
                </c:pt>
                <c:pt idx="500">
                  <c:v>45180</c:v>
                </c:pt>
                <c:pt idx="501">
                  <c:v>45177</c:v>
                </c:pt>
                <c:pt idx="502">
                  <c:v>45176</c:v>
                </c:pt>
                <c:pt idx="503">
                  <c:v>45175</c:v>
                </c:pt>
                <c:pt idx="504">
                  <c:v>45174</c:v>
                </c:pt>
                <c:pt idx="505">
                  <c:v>45173</c:v>
                </c:pt>
                <c:pt idx="506">
                  <c:v>45170</c:v>
                </c:pt>
                <c:pt idx="507">
                  <c:v>45169</c:v>
                </c:pt>
                <c:pt idx="508">
                  <c:v>45168</c:v>
                </c:pt>
                <c:pt idx="509">
                  <c:v>45167</c:v>
                </c:pt>
                <c:pt idx="510">
                  <c:v>45166</c:v>
                </c:pt>
                <c:pt idx="511">
                  <c:v>45163</c:v>
                </c:pt>
                <c:pt idx="512">
                  <c:v>45162</c:v>
                </c:pt>
                <c:pt idx="513">
                  <c:v>45161</c:v>
                </c:pt>
                <c:pt idx="514">
                  <c:v>45160</c:v>
                </c:pt>
                <c:pt idx="515">
                  <c:v>45159</c:v>
                </c:pt>
                <c:pt idx="516">
                  <c:v>45156</c:v>
                </c:pt>
                <c:pt idx="517">
                  <c:v>45155</c:v>
                </c:pt>
                <c:pt idx="518">
                  <c:v>45154</c:v>
                </c:pt>
                <c:pt idx="519">
                  <c:v>45152</c:v>
                </c:pt>
                <c:pt idx="520">
                  <c:v>45149</c:v>
                </c:pt>
                <c:pt idx="521">
                  <c:v>45148</c:v>
                </c:pt>
                <c:pt idx="522">
                  <c:v>45147</c:v>
                </c:pt>
                <c:pt idx="523">
                  <c:v>45146</c:v>
                </c:pt>
                <c:pt idx="524">
                  <c:v>45145</c:v>
                </c:pt>
                <c:pt idx="525">
                  <c:v>45142</c:v>
                </c:pt>
                <c:pt idx="526">
                  <c:v>45141</c:v>
                </c:pt>
                <c:pt idx="527">
                  <c:v>45140</c:v>
                </c:pt>
                <c:pt idx="528">
                  <c:v>45139</c:v>
                </c:pt>
                <c:pt idx="529">
                  <c:v>45138</c:v>
                </c:pt>
                <c:pt idx="530">
                  <c:v>45135</c:v>
                </c:pt>
                <c:pt idx="531">
                  <c:v>45134</c:v>
                </c:pt>
                <c:pt idx="532">
                  <c:v>45133</c:v>
                </c:pt>
                <c:pt idx="533">
                  <c:v>45132</c:v>
                </c:pt>
                <c:pt idx="534">
                  <c:v>45131</c:v>
                </c:pt>
                <c:pt idx="535">
                  <c:v>45128</c:v>
                </c:pt>
                <c:pt idx="536">
                  <c:v>45127</c:v>
                </c:pt>
                <c:pt idx="537">
                  <c:v>45126</c:v>
                </c:pt>
                <c:pt idx="538">
                  <c:v>45125</c:v>
                </c:pt>
                <c:pt idx="539">
                  <c:v>45124</c:v>
                </c:pt>
                <c:pt idx="540">
                  <c:v>45121</c:v>
                </c:pt>
                <c:pt idx="541">
                  <c:v>45120</c:v>
                </c:pt>
                <c:pt idx="542">
                  <c:v>45119</c:v>
                </c:pt>
                <c:pt idx="543">
                  <c:v>45118</c:v>
                </c:pt>
                <c:pt idx="544">
                  <c:v>45117</c:v>
                </c:pt>
                <c:pt idx="545">
                  <c:v>45114</c:v>
                </c:pt>
                <c:pt idx="546">
                  <c:v>45113</c:v>
                </c:pt>
                <c:pt idx="547">
                  <c:v>45112</c:v>
                </c:pt>
                <c:pt idx="548">
                  <c:v>45111</c:v>
                </c:pt>
                <c:pt idx="549">
                  <c:v>45110</c:v>
                </c:pt>
                <c:pt idx="550">
                  <c:v>45107</c:v>
                </c:pt>
                <c:pt idx="551">
                  <c:v>45105</c:v>
                </c:pt>
                <c:pt idx="552">
                  <c:v>45104</c:v>
                </c:pt>
                <c:pt idx="553">
                  <c:v>45103</c:v>
                </c:pt>
                <c:pt idx="554">
                  <c:v>45100</c:v>
                </c:pt>
                <c:pt idx="555">
                  <c:v>45099</c:v>
                </c:pt>
                <c:pt idx="556">
                  <c:v>45098</c:v>
                </c:pt>
                <c:pt idx="557">
                  <c:v>45097</c:v>
                </c:pt>
                <c:pt idx="558">
                  <c:v>45096</c:v>
                </c:pt>
                <c:pt idx="559">
                  <c:v>45093</c:v>
                </c:pt>
                <c:pt idx="560">
                  <c:v>45092</c:v>
                </c:pt>
                <c:pt idx="561">
                  <c:v>45091</c:v>
                </c:pt>
                <c:pt idx="562">
                  <c:v>45090</c:v>
                </c:pt>
                <c:pt idx="563">
                  <c:v>45089</c:v>
                </c:pt>
                <c:pt idx="564">
                  <c:v>45086</c:v>
                </c:pt>
                <c:pt idx="565">
                  <c:v>45085</c:v>
                </c:pt>
                <c:pt idx="566">
                  <c:v>45084</c:v>
                </c:pt>
                <c:pt idx="567">
                  <c:v>45083</c:v>
                </c:pt>
                <c:pt idx="568">
                  <c:v>45082</c:v>
                </c:pt>
                <c:pt idx="569">
                  <c:v>45079</c:v>
                </c:pt>
                <c:pt idx="570">
                  <c:v>45078</c:v>
                </c:pt>
                <c:pt idx="571">
                  <c:v>45077</c:v>
                </c:pt>
                <c:pt idx="572">
                  <c:v>45076</c:v>
                </c:pt>
                <c:pt idx="573">
                  <c:v>45075</c:v>
                </c:pt>
                <c:pt idx="574">
                  <c:v>45072</c:v>
                </c:pt>
                <c:pt idx="575">
                  <c:v>45071</c:v>
                </c:pt>
                <c:pt idx="576">
                  <c:v>45070</c:v>
                </c:pt>
                <c:pt idx="577">
                  <c:v>45069</c:v>
                </c:pt>
                <c:pt idx="578">
                  <c:v>45068</c:v>
                </c:pt>
                <c:pt idx="579">
                  <c:v>45065</c:v>
                </c:pt>
                <c:pt idx="580">
                  <c:v>45064</c:v>
                </c:pt>
                <c:pt idx="581">
                  <c:v>45063</c:v>
                </c:pt>
                <c:pt idx="582">
                  <c:v>45062</c:v>
                </c:pt>
                <c:pt idx="583">
                  <c:v>45061</c:v>
                </c:pt>
                <c:pt idx="584">
                  <c:v>45058</c:v>
                </c:pt>
                <c:pt idx="585">
                  <c:v>45057</c:v>
                </c:pt>
                <c:pt idx="586">
                  <c:v>45056</c:v>
                </c:pt>
                <c:pt idx="587">
                  <c:v>45055</c:v>
                </c:pt>
                <c:pt idx="588">
                  <c:v>45054</c:v>
                </c:pt>
                <c:pt idx="589">
                  <c:v>45051</c:v>
                </c:pt>
                <c:pt idx="590">
                  <c:v>45050</c:v>
                </c:pt>
                <c:pt idx="591">
                  <c:v>45049</c:v>
                </c:pt>
                <c:pt idx="592">
                  <c:v>45048</c:v>
                </c:pt>
                <c:pt idx="593">
                  <c:v>45044</c:v>
                </c:pt>
                <c:pt idx="594">
                  <c:v>45043</c:v>
                </c:pt>
                <c:pt idx="595">
                  <c:v>45042</c:v>
                </c:pt>
                <c:pt idx="596">
                  <c:v>45041</c:v>
                </c:pt>
                <c:pt idx="597">
                  <c:v>45040</c:v>
                </c:pt>
                <c:pt idx="598">
                  <c:v>45037</c:v>
                </c:pt>
                <c:pt idx="599">
                  <c:v>45036</c:v>
                </c:pt>
                <c:pt idx="600">
                  <c:v>45035</c:v>
                </c:pt>
                <c:pt idx="601">
                  <c:v>45034</c:v>
                </c:pt>
                <c:pt idx="602">
                  <c:v>45033</c:v>
                </c:pt>
                <c:pt idx="603">
                  <c:v>45029</c:v>
                </c:pt>
                <c:pt idx="604">
                  <c:v>45028</c:v>
                </c:pt>
                <c:pt idx="605">
                  <c:v>45027</c:v>
                </c:pt>
                <c:pt idx="606">
                  <c:v>45026</c:v>
                </c:pt>
                <c:pt idx="607">
                  <c:v>45022</c:v>
                </c:pt>
                <c:pt idx="608">
                  <c:v>45021</c:v>
                </c:pt>
                <c:pt idx="609">
                  <c:v>45019</c:v>
                </c:pt>
                <c:pt idx="610">
                  <c:v>45016</c:v>
                </c:pt>
                <c:pt idx="611">
                  <c:v>45014</c:v>
                </c:pt>
                <c:pt idx="612">
                  <c:v>45013</c:v>
                </c:pt>
                <c:pt idx="613">
                  <c:v>45012</c:v>
                </c:pt>
                <c:pt idx="614">
                  <c:v>45009</c:v>
                </c:pt>
                <c:pt idx="615">
                  <c:v>45008</c:v>
                </c:pt>
                <c:pt idx="616">
                  <c:v>45007</c:v>
                </c:pt>
                <c:pt idx="617">
                  <c:v>45006</c:v>
                </c:pt>
                <c:pt idx="618">
                  <c:v>45005</c:v>
                </c:pt>
                <c:pt idx="619">
                  <c:v>45002</c:v>
                </c:pt>
                <c:pt idx="620">
                  <c:v>45001</c:v>
                </c:pt>
                <c:pt idx="621">
                  <c:v>45000</c:v>
                </c:pt>
                <c:pt idx="622">
                  <c:v>44999</c:v>
                </c:pt>
                <c:pt idx="623">
                  <c:v>44998</c:v>
                </c:pt>
                <c:pt idx="624">
                  <c:v>44995</c:v>
                </c:pt>
                <c:pt idx="625">
                  <c:v>44994</c:v>
                </c:pt>
                <c:pt idx="626">
                  <c:v>44993</c:v>
                </c:pt>
                <c:pt idx="627">
                  <c:v>44991</c:v>
                </c:pt>
                <c:pt idx="628">
                  <c:v>44988</c:v>
                </c:pt>
                <c:pt idx="629">
                  <c:v>44987</c:v>
                </c:pt>
                <c:pt idx="630">
                  <c:v>44986</c:v>
                </c:pt>
                <c:pt idx="631">
                  <c:v>44985</c:v>
                </c:pt>
                <c:pt idx="632">
                  <c:v>44984</c:v>
                </c:pt>
                <c:pt idx="633">
                  <c:v>44981</c:v>
                </c:pt>
                <c:pt idx="634">
                  <c:v>44980</c:v>
                </c:pt>
                <c:pt idx="635">
                  <c:v>44979</c:v>
                </c:pt>
                <c:pt idx="636">
                  <c:v>44978</c:v>
                </c:pt>
                <c:pt idx="637">
                  <c:v>44977</c:v>
                </c:pt>
                <c:pt idx="638">
                  <c:v>44974</c:v>
                </c:pt>
                <c:pt idx="639">
                  <c:v>44973</c:v>
                </c:pt>
                <c:pt idx="640">
                  <c:v>44972</c:v>
                </c:pt>
                <c:pt idx="641">
                  <c:v>44971</c:v>
                </c:pt>
                <c:pt idx="642">
                  <c:v>44970</c:v>
                </c:pt>
                <c:pt idx="643">
                  <c:v>44967</c:v>
                </c:pt>
                <c:pt idx="644">
                  <c:v>44966</c:v>
                </c:pt>
                <c:pt idx="645">
                  <c:v>44965</c:v>
                </c:pt>
                <c:pt idx="646">
                  <c:v>44964</c:v>
                </c:pt>
                <c:pt idx="647">
                  <c:v>44963</c:v>
                </c:pt>
                <c:pt idx="648">
                  <c:v>44960</c:v>
                </c:pt>
                <c:pt idx="649">
                  <c:v>44959</c:v>
                </c:pt>
                <c:pt idx="650">
                  <c:v>44958</c:v>
                </c:pt>
                <c:pt idx="651">
                  <c:v>44957</c:v>
                </c:pt>
                <c:pt idx="652">
                  <c:v>44956</c:v>
                </c:pt>
                <c:pt idx="653">
                  <c:v>44953</c:v>
                </c:pt>
                <c:pt idx="654">
                  <c:v>44951</c:v>
                </c:pt>
                <c:pt idx="655">
                  <c:v>44950</c:v>
                </c:pt>
                <c:pt idx="656">
                  <c:v>44949</c:v>
                </c:pt>
                <c:pt idx="657">
                  <c:v>44946</c:v>
                </c:pt>
                <c:pt idx="658">
                  <c:v>44945</c:v>
                </c:pt>
                <c:pt idx="659">
                  <c:v>44944</c:v>
                </c:pt>
                <c:pt idx="660">
                  <c:v>44943</c:v>
                </c:pt>
                <c:pt idx="661">
                  <c:v>44942</c:v>
                </c:pt>
                <c:pt idx="662">
                  <c:v>44939</c:v>
                </c:pt>
                <c:pt idx="663">
                  <c:v>44938</c:v>
                </c:pt>
                <c:pt idx="664">
                  <c:v>44937</c:v>
                </c:pt>
                <c:pt idx="665">
                  <c:v>44936</c:v>
                </c:pt>
                <c:pt idx="666">
                  <c:v>44935</c:v>
                </c:pt>
                <c:pt idx="667">
                  <c:v>44932</c:v>
                </c:pt>
                <c:pt idx="668">
                  <c:v>44931</c:v>
                </c:pt>
                <c:pt idx="669">
                  <c:v>44930</c:v>
                </c:pt>
                <c:pt idx="670">
                  <c:v>44929</c:v>
                </c:pt>
                <c:pt idx="671">
                  <c:v>44928</c:v>
                </c:pt>
                <c:pt idx="672">
                  <c:v>44925</c:v>
                </c:pt>
                <c:pt idx="673">
                  <c:v>44924</c:v>
                </c:pt>
                <c:pt idx="674">
                  <c:v>44923</c:v>
                </c:pt>
                <c:pt idx="675">
                  <c:v>44922</c:v>
                </c:pt>
                <c:pt idx="676">
                  <c:v>44921</c:v>
                </c:pt>
                <c:pt idx="677">
                  <c:v>44918</c:v>
                </c:pt>
                <c:pt idx="678">
                  <c:v>44917</c:v>
                </c:pt>
                <c:pt idx="679">
                  <c:v>44916</c:v>
                </c:pt>
                <c:pt idx="680">
                  <c:v>44915</c:v>
                </c:pt>
                <c:pt idx="681">
                  <c:v>44914</c:v>
                </c:pt>
                <c:pt idx="682">
                  <c:v>44911</c:v>
                </c:pt>
                <c:pt idx="683">
                  <c:v>44910</c:v>
                </c:pt>
                <c:pt idx="684">
                  <c:v>44909</c:v>
                </c:pt>
                <c:pt idx="685">
                  <c:v>44908</c:v>
                </c:pt>
                <c:pt idx="686">
                  <c:v>44907</c:v>
                </c:pt>
                <c:pt idx="687">
                  <c:v>44904</c:v>
                </c:pt>
                <c:pt idx="688">
                  <c:v>44903</c:v>
                </c:pt>
                <c:pt idx="689">
                  <c:v>44902</c:v>
                </c:pt>
                <c:pt idx="690">
                  <c:v>44901</c:v>
                </c:pt>
                <c:pt idx="691">
                  <c:v>44900</c:v>
                </c:pt>
                <c:pt idx="692">
                  <c:v>44897</c:v>
                </c:pt>
                <c:pt idx="693">
                  <c:v>44896</c:v>
                </c:pt>
                <c:pt idx="694">
                  <c:v>44895</c:v>
                </c:pt>
                <c:pt idx="695">
                  <c:v>44894</c:v>
                </c:pt>
                <c:pt idx="696">
                  <c:v>44893</c:v>
                </c:pt>
                <c:pt idx="697">
                  <c:v>44890</c:v>
                </c:pt>
                <c:pt idx="698">
                  <c:v>44889</c:v>
                </c:pt>
                <c:pt idx="699">
                  <c:v>44888</c:v>
                </c:pt>
                <c:pt idx="700">
                  <c:v>44887</c:v>
                </c:pt>
                <c:pt idx="701">
                  <c:v>44886</c:v>
                </c:pt>
                <c:pt idx="702">
                  <c:v>44883</c:v>
                </c:pt>
                <c:pt idx="703">
                  <c:v>44882</c:v>
                </c:pt>
                <c:pt idx="704">
                  <c:v>44881</c:v>
                </c:pt>
                <c:pt idx="705">
                  <c:v>44880</c:v>
                </c:pt>
                <c:pt idx="706">
                  <c:v>44879</c:v>
                </c:pt>
                <c:pt idx="707">
                  <c:v>44876</c:v>
                </c:pt>
                <c:pt idx="708">
                  <c:v>44875</c:v>
                </c:pt>
                <c:pt idx="709">
                  <c:v>44874</c:v>
                </c:pt>
                <c:pt idx="710">
                  <c:v>44872</c:v>
                </c:pt>
                <c:pt idx="711">
                  <c:v>44869</c:v>
                </c:pt>
                <c:pt idx="712">
                  <c:v>44868</c:v>
                </c:pt>
                <c:pt idx="713">
                  <c:v>44867</c:v>
                </c:pt>
                <c:pt idx="714">
                  <c:v>44866</c:v>
                </c:pt>
                <c:pt idx="715">
                  <c:v>44865</c:v>
                </c:pt>
                <c:pt idx="716">
                  <c:v>44862</c:v>
                </c:pt>
                <c:pt idx="717">
                  <c:v>44861</c:v>
                </c:pt>
                <c:pt idx="718">
                  <c:v>44859</c:v>
                </c:pt>
                <c:pt idx="719">
                  <c:v>44858</c:v>
                </c:pt>
                <c:pt idx="720">
                  <c:v>44855</c:v>
                </c:pt>
                <c:pt idx="721">
                  <c:v>44854</c:v>
                </c:pt>
                <c:pt idx="722">
                  <c:v>44853</c:v>
                </c:pt>
                <c:pt idx="723">
                  <c:v>44852</c:v>
                </c:pt>
                <c:pt idx="724">
                  <c:v>44851</c:v>
                </c:pt>
                <c:pt idx="725">
                  <c:v>44848</c:v>
                </c:pt>
                <c:pt idx="726">
                  <c:v>44847</c:v>
                </c:pt>
                <c:pt idx="727">
                  <c:v>44846</c:v>
                </c:pt>
                <c:pt idx="728">
                  <c:v>44845</c:v>
                </c:pt>
                <c:pt idx="729">
                  <c:v>44844</c:v>
                </c:pt>
                <c:pt idx="730">
                  <c:v>44841</c:v>
                </c:pt>
                <c:pt idx="731">
                  <c:v>44840</c:v>
                </c:pt>
                <c:pt idx="732">
                  <c:v>44838</c:v>
                </c:pt>
                <c:pt idx="733">
                  <c:v>44837</c:v>
                </c:pt>
                <c:pt idx="734">
                  <c:v>44834</c:v>
                </c:pt>
                <c:pt idx="735">
                  <c:v>44833</c:v>
                </c:pt>
                <c:pt idx="736">
                  <c:v>44832</c:v>
                </c:pt>
                <c:pt idx="737">
                  <c:v>44831</c:v>
                </c:pt>
                <c:pt idx="738">
                  <c:v>44830</c:v>
                </c:pt>
                <c:pt idx="739">
                  <c:v>44827</c:v>
                </c:pt>
                <c:pt idx="740">
                  <c:v>44826</c:v>
                </c:pt>
                <c:pt idx="741">
                  <c:v>44825</c:v>
                </c:pt>
                <c:pt idx="742">
                  <c:v>44824</c:v>
                </c:pt>
                <c:pt idx="743">
                  <c:v>44823</c:v>
                </c:pt>
                <c:pt idx="744">
                  <c:v>44820</c:v>
                </c:pt>
                <c:pt idx="745">
                  <c:v>44819</c:v>
                </c:pt>
                <c:pt idx="746">
                  <c:v>44818</c:v>
                </c:pt>
                <c:pt idx="747">
                  <c:v>44817</c:v>
                </c:pt>
                <c:pt idx="748">
                  <c:v>44816</c:v>
                </c:pt>
                <c:pt idx="749">
                  <c:v>44813</c:v>
                </c:pt>
                <c:pt idx="750">
                  <c:v>44812</c:v>
                </c:pt>
                <c:pt idx="751">
                  <c:v>44811</c:v>
                </c:pt>
                <c:pt idx="752">
                  <c:v>44810</c:v>
                </c:pt>
                <c:pt idx="753">
                  <c:v>44809</c:v>
                </c:pt>
                <c:pt idx="754">
                  <c:v>44806</c:v>
                </c:pt>
                <c:pt idx="755">
                  <c:v>44805</c:v>
                </c:pt>
                <c:pt idx="756">
                  <c:v>44803</c:v>
                </c:pt>
                <c:pt idx="757">
                  <c:v>44802</c:v>
                </c:pt>
                <c:pt idx="758">
                  <c:v>44799</c:v>
                </c:pt>
                <c:pt idx="759">
                  <c:v>44798</c:v>
                </c:pt>
                <c:pt idx="760">
                  <c:v>44797</c:v>
                </c:pt>
                <c:pt idx="761">
                  <c:v>44796</c:v>
                </c:pt>
                <c:pt idx="762">
                  <c:v>44795</c:v>
                </c:pt>
                <c:pt idx="763">
                  <c:v>44792</c:v>
                </c:pt>
                <c:pt idx="764">
                  <c:v>44791</c:v>
                </c:pt>
                <c:pt idx="765">
                  <c:v>44790</c:v>
                </c:pt>
                <c:pt idx="766">
                  <c:v>44789</c:v>
                </c:pt>
                <c:pt idx="767">
                  <c:v>44785</c:v>
                </c:pt>
                <c:pt idx="768">
                  <c:v>44784</c:v>
                </c:pt>
                <c:pt idx="769">
                  <c:v>44783</c:v>
                </c:pt>
                <c:pt idx="770">
                  <c:v>44781</c:v>
                </c:pt>
                <c:pt idx="771">
                  <c:v>44778</c:v>
                </c:pt>
                <c:pt idx="772">
                  <c:v>44777</c:v>
                </c:pt>
                <c:pt idx="773">
                  <c:v>44776</c:v>
                </c:pt>
                <c:pt idx="774">
                  <c:v>44775</c:v>
                </c:pt>
                <c:pt idx="775">
                  <c:v>44774</c:v>
                </c:pt>
                <c:pt idx="776">
                  <c:v>44771</c:v>
                </c:pt>
                <c:pt idx="777">
                  <c:v>44770</c:v>
                </c:pt>
                <c:pt idx="778">
                  <c:v>44769</c:v>
                </c:pt>
                <c:pt idx="779">
                  <c:v>44768</c:v>
                </c:pt>
                <c:pt idx="780">
                  <c:v>44767</c:v>
                </c:pt>
                <c:pt idx="781">
                  <c:v>44764</c:v>
                </c:pt>
                <c:pt idx="782">
                  <c:v>44763</c:v>
                </c:pt>
                <c:pt idx="783">
                  <c:v>44762</c:v>
                </c:pt>
                <c:pt idx="784">
                  <c:v>44761</c:v>
                </c:pt>
                <c:pt idx="785">
                  <c:v>44760</c:v>
                </c:pt>
                <c:pt idx="786">
                  <c:v>44757</c:v>
                </c:pt>
                <c:pt idx="787">
                  <c:v>44756</c:v>
                </c:pt>
                <c:pt idx="788">
                  <c:v>44755</c:v>
                </c:pt>
                <c:pt idx="789">
                  <c:v>44754</c:v>
                </c:pt>
                <c:pt idx="790">
                  <c:v>44753</c:v>
                </c:pt>
                <c:pt idx="791">
                  <c:v>44750</c:v>
                </c:pt>
                <c:pt idx="792">
                  <c:v>44749</c:v>
                </c:pt>
                <c:pt idx="793">
                  <c:v>44748</c:v>
                </c:pt>
                <c:pt idx="794">
                  <c:v>44747</c:v>
                </c:pt>
                <c:pt idx="795">
                  <c:v>44746</c:v>
                </c:pt>
                <c:pt idx="796">
                  <c:v>44743</c:v>
                </c:pt>
                <c:pt idx="797">
                  <c:v>44742</c:v>
                </c:pt>
                <c:pt idx="798">
                  <c:v>44741</c:v>
                </c:pt>
                <c:pt idx="799">
                  <c:v>44740</c:v>
                </c:pt>
                <c:pt idx="800">
                  <c:v>44739</c:v>
                </c:pt>
                <c:pt idx="801">
                  <c:v>44736</c:v>
                </c:pt>
                <c:pt idx="802">
                  <c:v>44735</c:v>
                </c:pt>
                <c:pt idx="803">
                  <c:v>44734</c:v>
                </c:pt>
                <c:pt idx="804">
                  <c:v>44733</c:v>
                </c:pt>
                <c:pt idx="805">
                  <c:v>44732</c:v>
                </c:pt>
                <c:pt idx="806">
                  <c:v>44729</c:v>
                </c:pt>
                <c:pt idx="807">
                  <c:v>44728</c:v>
                </c:pt>
                <c:pt idx="808">
                  <c:v>44727</c:v>
                </c:pt>
                <c:pt idx="809">
                  <c:v>44726</c:v>
                </c:pt>
                <c:pt idx="810">
                  <c:v>44725</c:v>
                </c:pt>
                <c:pt idx="811">
                  <c:v>44722</c:v>
                </c:pt>
                <c:pt idx="812">
                  <c:v>44721</c:v>
                </c:pt>
                <c:pt idx="813">
                  <c:v>44720</c:v>
                </c:pt>
                <c:pt idx="814">
                  <c:v>44719</c:v>
                </c:pt>
                <c:pt idx="815">
                  <c:v>44718</c:v>
                </c:pt>
                <c:pt idx="816">
                  <c:v>44715</c:v>
                </c:pt>
                <c:pt idx="817">
                  <c:v>44714</c:v>
                </c:pt>
                <c:pt idx="818">
                  <c:v>44713</c:v>
                </c:pt>
                <c:pt idx="819">
                  <c:v>44712</c:v>
                </c:pt>
                <c:pt idx="820">
                  <c:v>44711</c:v>
                </c:pt>
                <c:pt idx="821">
                  <c:v>44708</c:v>
                </c:pt>
                <c:pt idx="822">
                  <c:v>44707</c:v>
                </c:pt>
                <c:pt idx="823">
                  <c:v>44706</c:v>
                </c:pt>
                <c:pt idx="824">
                  <c:v>44705</c:v>
                </c:pt>
                <c:pt idx="825">
                  <c:v>44704</c:v>
                </c:pt>
                <c:pt idx="826">
                  <c:v>44701</c:v>
                </c:pt>
                <c:pt idx="827">
                  <c:v>44700</c:v>
                </c:pt>
                <c:pt idx="828">
                  <c:v>44699</c:v>
                </c:pt>
                <c:pt idx="829">
                  <c:v>44698</c:v>
                </c:pt>
                <c:pt idx="830">
                  <c:v>44697</c:v>
                </c:pt>
                <c:pt idx="831">
                  <c:v>44694</c:v>
                </c:pt>
                <c:pt idx="832">
                  <c:v>44693</c:v>
                </c:pt>
                <c:pt idx="833">
                  <c:v>44692</c:v>
                </c:pt>
                <c:pt idx="834">
                  <c:v>44691</c:v>
                </c:pt>
                <c:pt idx="835">
                  <c:v>44690</c:v>
                </c:pt>
                <c:pt idx="836">
                  <c:v>44687</c:v>
                </c:pt>
                <c:pt idx="837">
                  <c:v>44686</c:v>
                </c:pt>
                <c:pt idx="838">
                  <c:v>44685</c:v>
                </c:pt>
                <c:pt idx="839">
                  <c:v>44683</c:v>
                </c:pt>
                <c:pt idx="840">
                  <c:v>44680</c:v>
                </c:pt>
                <c:pt idx="841">
                  <c:v>44679</c:v>
                </c:pt>
                <c:pt idx="842">
                  <c:v>44678</c:v>
                </c:pt>
                <c:pt idx="843">
                  <c:v>44677</c:v>
                </c:pt>
                <c:pt idx="844">
                  <c:v>44676</c:v>
                </c:pt>
                <c:pt idx="845">
                  <c:v>44673</c:v>
                </c:pt>
                <c:pt idx="846">
                  <c:v>44672</c:v>
                </c:pt>
                <c:pt idx="847">
                  <c:v>44671</c:v>
                </c:pt>
                <c:pt idx="848">
                  <c:v>44670</c:v>
                </c:pt>
                <c:pt idx="849">
                  <c:v>44669</c:v>
                </c:pt>
                <c:pt idx="850">
                  <c:v>44664</c:v>
                </c:pt>
                <c:pt idx="851">
                  <c:v>44663</c:v>
                </c:pt>
                <c:pt idx="852">
                  <c:v>44662</c:v>
                </c:pt>
                <c:pt idx="853">
                  <c:v>44659</c:v>
                </c:pt>
                <c:pt idx="854">
                  <c:v>44658</c:v>
                </c:pt>
                <c:pt idx="855">
                  <c:v>44657</c:v>
                </c:pt>
                <c:pt idx="856">
                  <c:v>44656</c:v>
                </c:pt>
                <c:pt idx="857">
                  <c:v>44655</c:v>
                </c:pt>
                <c:pt idx="858">
                  <c:v>44652</c:v>
                </c:pt>
                <c:pt idx="859">
                  <c:v>44651</c:v>
                </c:pt>
                <c:pt idx="860">
                  <c:v>44650</c:v>
                </c:pt>
                <c:pt idx="861">
                  <c:v>44649</c:v>
                </c:pt>
                <c:pt idx="862">
                  <c:v>44648</c:v>
                </c:pt>
                <c:pt idx="863">
                  <c:v>44645</c:v>
                </c:pt>
                <c:pt idx="864">
                  <c:v>44644</c:v>
                </c:pt>
                <c:pt idx="865">
                  <c:v>44643</c:v>
                </c:pt>
                <c:pt idx="866">
                  <c:v>44642</c:v>
                </c:pt>
                <c:pt idx="867">
                  <c:v>44641</c:v>
                </c:pt>
                <c:pt idx="868">
                  <c:v>44637</c:v>
                </c:pt>
                <c:pt idx="869">
                  <c:v>44636</c:v>
                </c:pt>
                <c:pt idx="870">
                  <c:v>44635</c:v>
                </c:pt>
                <c:pt idx="871">
                  <c:v>44634</c:v>
                </c:pt>
                <c:pt idx="872">
                  <c:v>44631</c:v>
                </c:pt>
                <c:pt idx="873">
                  <c:v>44630</c:v>
                </c:pt>
                <c:pt idx="874">
                  <c:v>44629</c:v>
                </c:pt>
                <c:pt idx="875">
                  <c:v>44628</c:v>
                </c:pt>
                <c:pt idx="876">
                  <c:v>44627</c:v>
                </c:pt>
                <c:pt idx="877">
                  <c:v>44624</c:v>
                </c:pt>
                <c:pt idx="878">
                  <c:v>44623</c:v>
                </c:pt>
                <c:pt idx="879">
                  <c:v>44622</c:v>
                </c:pt>
                <c:pt idx="880">
                  <c:v>44620</c:v>
                </c:pt>
                <c:pt idx="881">
                  <c:v>44617</c:v>
                </c:pt>
                <c:pt idx="882">
                  <c:v>44616</c:v>
                </c:pt>
                <c:pt idx="883">
                  <c:v>44615</c:v>
                </c:pt>
                <c:pt idx="884">
                  <c:v>44614</c:v>
                </c:pt>
                <c:pt idx="885">
                  <c:v>44613</c:v>
                </c:pt>
                <c:pt idx="886">
                  <c:v>44610</c:v>
                </c:pt>
                <c:pt idx="887">
                  <c:v>44609</c:v>
                </c:pt>
                <c:pt idx="888">
                  <c:v>44608</c:v>
                </c:pt>
                <c:pt idx="889">
                  <c:v>44607</c:v>
                </c:pt>
                <c:pt idx="890">
                  <c:v>44606</c:v>
                </c:pt>
                <c:pt idx="891">
                  <c:v>44603</c:v>
                </c:pt>
                <c:pt idx="892">
                  <c:v>44602</c:v>
                </c:pt>
                <c:pt idx="893">
                  <c:v>44601</c:v>
                </c:pt>
                <c:pt idx="894">
                  <c:v>44600</c:v>
                </c:pt>
                <c:pt idx="895">
                  <c:v>44599</c:v>
                </c:pt>
                <c:pt idx="896">
                  <c:v>44596</c:v>
                </c:pt>
                <c:pt idx="897">
                  <c:v>44595</c:v>
                </c:pt>
                <c:pt idx="898">
                  <c:v>44594</c:v>
                </c:pt>
                <c:pt idx="899">
                  <c:v>44593</c:v>
                </c:pt>
                <c:pt idx="900">
                  <c:v>44592</c:v>
                </c:pt>
                <c:pt idx="901">
                  <c:v>44589</c:v>
                </c:pt>
                <c:pt idx="902">
                  <c:v>44588</c:v>
                </c:pt>
                <c:pt idx="903">
                  <c:v>44586</c:v>
                </c:pt>
                <c:pt idx="904">
                  <c:v>44585</c:v>
                </c:pt>
                <c:pt idx="905">
                  <c:v>44582</c:v>
                </c:pt>
                <c:pt idx="906">
                  <c:v>44581</c:v>
                </c:pt>
                <c:pt idx="907">
                  <c:v>44580</c:v>
                </c:pt>
                <c:pt idx="908">
                  <c:v>44579</c:v>
                </c:pt>
                <c:pt idx="909">
                  <c:v>44578</c:v>
                </c:pt>
                <c:pt idx="910">
                  <c:v>44575</c:v>
                </c:pt>
                <c:pt idx="911">
                  <c:v>44574</c:v>
                </c:pt>
                <c:pt idx="912">
                  <c:v>44573</c:v>
                </c:pt>
                <c:pt idx="913">
                  <c:v>44572</c:v>
                </c:pt>
                <c:pt idx="914">
                  <c:v>44571</c:v>
                </c:pt>
                <c:pt idx="915">
                  <c:v>44568</c:v>
                </c:pt>
                <c:pt idx="916">
                  <c:v>44567</c:v>
                </c:pt>
                <c:pt idx="917">
                  <c:v>44566</c:v>
                </c:pt>
                <c:pt idx="918">
                  <c:v>44565</c:v>
                </c:pt>
                <c:pt idx="919">
                  <c:v>44564</c:v>
                </c:pt>
                <c:pt idx="920">
                  <c:v>44561</c:v>
                </c:pt>
                <c:pt idx="921">
                  <c:v>44560</c:v>
                </c:pt>
                <c:pt idx="922">
                  <c:v>44559</c:v>
                </c:pt>
                <c:pt idx="923">
                  <c:v>44558</c:v>
                </c:pt>
                <c:pt idx="924">
                  <c:v>44557</c:v>
                </c:pt>
                <c:pt idx="925">
                  <c:v>44554</c:v>
                </c:pt>
                <c:pt idx="926">
                  <c:v>44553</c:v>
                </c:pt>
                <c:pt idx="927">
                  <c:v>44552</c:v>
                </c:pt>
                <c:pt idx="928">
                  <c:v>44551</c:v>
                </c:pt>
                <c:pt idx="929">
                  <c:v>44550</c:v>
                </c:pt>
                <c:pt idx="930">
                  <c:v>44547</c:v>
                </c:pt>
                <c:pt idx="931">
                  <c:v>44546</c:v>
                </c:pt>
                <c:pt idx="932">
                  <c:v>44545</c:v>
                </c:pt>
                <c:pt idx="933">
                  <c:v>44544</c:v>
                </c:pt>
                <c:pt idx="934">
                  <c:v>44543</c:v>
                </c:pt>
                <c:pt idx="935">
                  <c:v>44540</c:v>
                </c:pt>
                <c:pt idx="936">
                  <c:v>44539</c:v>
                </c:pt>
                <c:pt idx="937">
                  <c:v>44538</c:v>
                </c:pt>
                <c:pt idx="938">
                  <c:v>44537</c:v>
                </c:pt>
                <c:pt idx="939">
                  <c:v>44536</c:v>
                </c:pt>
                <c:pt idx="940">
                  <c:v>44533</c:v>
                </c:pt>
                <c:pt idx="941">
                  <c:v>44532</c:v>
                </c:pt>
                <c:pt idx="942">
                  <c:v>44531</c:v>
                </c:pt>
                <c:pt idx="943">
                  <c:v>44530</c:v>
                </c:pt>
                <c:pt idx="944">
                  <c:v>44529</c:v>
                </c:pt>
                <c:pt idx="945">
                  <c:v>44526</c:v>
                </c:pt>
                <c:pt idx="946">
                  <c:v>44525</c:v>
                </c:pt>
                <c:pt idx="947">
                  <c:v>44524</c:v>
                </c:pt>
                <c:pt idx="948">
                  <c:v>44523</c:v>
                </c:pt>
                <c:pt idx="949">
                  <c:v>44522</c:v>
                </c:pt>
                <c:pt idx="950">
                  <c:v>44518</c:v>
                </c:pt>
                <c:pt idx="951">
                  <c:v>44517</c:v>
                </c:pt>
                <c:pt idx="952">
                  <c:v>44516</c:v>
                </c:pt>
                <c:pt idx="953">
                  <c:v>44515</c:v>
                </c:pt>
                <c:pt idx="954">
                  <c:v>44512</c:v>
                </c:pt>
                <c:pt idx="955">
                  <c:v>44511</c:v>
                </c:pt>
                <c:pt idx="956">
                  <c:v>44510</c:v>
                </c:pt>
                <c:pt idx="957">
                  <c:v>44509</c:v>
                </c:pt>
                <c:pt idx="958">
                  <c:v>44508</c:v>
                </c:pt>
                <c:pt idx="959">
                  <c:v>44504</c:v>
                </c:pt>
                <c:pt idx="960">
                  <c:v>44503</c:v>
                </c:pt>
                <c:pt idx="961">
                  <c:v>44502</c:v>
                </c:pt>
                <c:pt idx="962">
                  <c:v>44501</c:v>
                </c:pt>
                <c:pt idx="963">
                  <c:v>44498</c:v>
                </c:pt>
                <c:pt idx="964">
                  <c:v>44497</c:v>
                </c:pt>
                <c:pt idx="965">
                  <c:v>44496</c:v>
                </c:pt>
                <c:pt idx="966">
                  <c:v>44495</c:v>
                </c:pt>
                <c:pt idx="967">
                  <c:v>44494</c:v>
                </c:pt>
                <c:pt idx="968">
                  <c:v>44491</c:v>
                </c:pt>
                <c:pt idx="969">
                  <c:v>44490</c:v>
                </c:pt>
                <c:pt idx="970">
                  <c:v>44489</c:v>
                </c:pt>
                <c:pt idx="971">
                  <c:v>44488</c:v>
                </c:pt>
                <c:pt idx="972">
                  <c:v>44487</c:v>
                </c:pt>
                <c:pt idx="973">
                  <c:v>44483</c:v>
                </c:pt>
                <c:pt idx="974">
                  <c:v>44482</c:v>
                </c:pt>
                <c:pt idx="975">
                  <c:v>44481</c:v>
                </c:pt>
                <c:pt idx="976">
                  <c:v>44480</c:v>
                </c:pt>
                <c:pt idx="977">
                  <c:v>44477</c:v>
                </c:pt>
                <c:pt idx="978">
                  <c:v>44476</c:v>
                </c:pt>
                <c:pt idx="979">
                  <c:v>44475</c:v>
                </c:pt>
                <c:pt idx="980">
                  <c:v>44474</c:v>
                </c:pt>
                <c:pt idx="981">
                  <c:v>44473</c:v>
                </c:pt>
                <c:pt idx="982">
                  <c:v>44470</c:v>
                </c:pt>
                <c:pt idx="983">
                  <c:v>44469</c:v>
                </c:pt>
                <c:pt idx="984">
                  <c:v>44468</c:v>
                </c:pt>
                <c:pt idx="985">
                  <c:v>44467</c:v>
                </c:pt>
                <c:pt idx="986">
                  <c:v>44466</c:v>
                </c:pt>
                <c:pt idx="987">
                  <c:v>44463</c:v>
                </c:pt>
                <c:pt idx="988">
                  <c:v>44462</c:v>
                </c:pt>
                <c:pt idx="989">
                  <c:v>44461</c:v>
                </c:pt>
                <c:pt idx="990">
                  <c:v>44460</c:v>
                </c:pt>
                <c:pt idx="991">
                  <c:v>44459</c:v>
                </c:pt>
                <c:pt idx="992">
                  <c:v>44456</c:v>
                </c:pt>
                <c:pt idx="993">
                  <c:v>44455</c:v>
                </c:pt>
                <c:pt idx="994">
                  <c:v>44454</c:v>
                </c:pt>
                <c:pt idx="995">
                  <c:v>44453</c:v>
                </c:pt>
                <c:pt idx="996">
                  <c:v>44452</c:v>
                </c:pt>
                <c:pt idx="997">
                  <c:v>44448</c:v>
                </c:pt>
                <c:pt idx="998">
                  <c:v>44447</c:v>
                </c:pt>
                <c:pt idx="999">
                  <c:v>44446</c:v>
                </c:pt>
                <c:pt idx="1000">
                  <c:v>44445</c:v>
                </c:pt>
                <c:pt idx="1001">
                  <c:v>44442</c:v>
                </c:pt>
                <c:pt idx="1002">
                  <c:v>44441</c:v>
                </c:pt>
                <c:pt idx="1003">
                  <c:v>44440</c:v>
                </c:pt>
                <c:pt idx="1004">
                  <c:v>44439</c:v>
                </c:pt>
                <c:pt idx="1005">
                  <c:v>44438</c:v>
                </c:pt>
                <c:pt idx="1006">
                  <c:v>44435</c:v>
                </c:pt>
                <c:pt idx="1007">
                  <c:v>44434</c:v>
                </c:pt>
                <c:pt idx="1008">
                  <c:v>44433</c:v>
                </c:pt>
                <c:pt idx="1009">
                  <c:v>44432</c:v>
                </c:pt>
                <c:pt idx="1010">
                  <c:v>44431</c:v>
                </c:pt>
                <c:pt idx="1011">
                  <c:v>44428</c:v>
                </c:pt>
                <c:pt idx="1012">
                  <c:v>44426</c:v>
                </c:pt>
                <c:pt idx="1013">
                  <c:v>44425</c:v>
                </c:pt>
                <c:pt idx="1014">
                  <c:v>44424</c:v>
                </c:pt>
                <c:pt idx="1015">
                  <c:v>44421</c:v>
                </c:pt>
                <c:pt idx="1016">
                  <c:v>44420</c:v>
                </c:pt>
                <c:pt idx="1017">
                  <c:v>44419</c:v>
                </c:pt>
                <c:pt idx="1018">
                  <c:v>44418</c:v>
                </c:pt>
                <c:pt idx="1019">
                  <c:v>44417</c:v>
                </c:pt>
                <c:pt idx="1020">
                  <c:v>44414</c:v>
                </c:pt>
                <c:pt idx="1021">
                  <c:v>44413</c:v>
                </c:pt>
                <c:pt idx="1022">
                  <c:v>44412</c:v>
                </c:pt>
                <c:pt idx="1023">
                  <c:v>44411</c:v>
                </c:pt>
                <c:pt idx="1024">
                  <c:v>44410</c:v>
                </c:pt>
                <c:pt idx="1025">
                  <c:v>44407</c:v>
                </c:pt>
                <c:pt idx="1026">
                  <c:v>44406</c:v>
                </c:pt>
                <c:pt idx="1027">
                  <c:v>44405</c:v>
                </c:pt>
                <c:pt idx="1028">
                  <c:v>44404</c:v>
                </c:pt>
                <c:pt idx="1029">
                  <c:v>44403</c:v>
                </c:pt>
                <c:pt idx="1030">
                  <c:v>44400</c:v>
                </c:pt>
                <c:pt idx="1031">
                  <c:v>44399</c:v>
                </c:pt>
                <c:pt idx="1032">
                  <c:v>44397</c:v>
                </c:pt>
                <c:pt idx="1033">
                  <c:v>44396</c:v>
                </c:pt>
                <c:pt idx="1034">
                  <c:v>44393</c:v>
                </c:pt>
                <c:pt idx="1035">
                  <c:v>44392</c:v>
                </c:pt>
                <c:pt idx="1036">
                  <c:v>44391</c:v>
                </c:pt>
                <c:pt idx="1037">
                  <c:v>44390</c:v>
                </c:pt>
                <c:pt idx="1038">
                  <c:v>44389</c:v>
                </c:pt>
                <c:pt idx="1039">
                  <c:v>44386</c:v>
                </c:pt>
                <c:pt idx="1040">
                  <c:v>44385</c:v>
                </c:pt>
                <c:pt idx="1041">
                  <c:v>44384</c:v>
                </c:pt>
                <c:pt idx="1042">
                  <c:v>44383</c:v>
                </c:pt>
                <c:pt idx="1043">
                  <c:v>44382</c:v>
                </c:pt>
                <c:pt idx="1044">
                  <c:v>44379</c:v>
                </c:pt>
                <c:pt idx="1045">
                  <c:v>44378</c:v>
                </c:pt>
                <c:pt idx="1046">
                  <c:v>44377</c:v>
                </c:pt>
                <c:pt idx="1047">
                  <c:v>44376</c:v>
                </c:pt>
                <c:pt idx="1048">
                  <c:v>44375</c:v>
                </c:pt>
                <c:pt idx="1049">
                  <c:v>44372</c:v>
                </c:pt>
                <c:pt idx="1050">
                  <c:v>44371</c:v>
                </c:pt>
                <c:pt idx="1051">
                  <c:v>44370</c:v>
                </c:pt>
                <c:pt idx="1052">
                  <c:v>44369</c:v>
                </c:pt>
                <c:pt idx="1053">
                  <c:v>44368</c:v>
                </c:pt>
                <c:pt idx="1054">
                  <c:v>44365</c:v>
                </c:pt>
                <c:pt idx="1055">
                  <c:v>44364</c:v>
                </c:pt>
                <c:pt idx="1056">
                  <c:v>44363</c:v>
                </c:pt>
                <c:pt idx="1057">
                  <c:v>44362</c:v>
                </c:pt>
                <c:pt idx="1058">
                  <c:v>44361</c:v>
                </c:pt>
                <c:pt idx="1059">
                  <c:v>44358</c:v>
                </c:pt>
                <c:pt idx="1060">
                  <c:v>44357</c:v>
                </c:pt>
                <c:pt idx="1061">
                  <c:v>44356</c:v>
                </c:pt>
                <c:pt idx="1062">
                  <c:v>44355</c:v>
                </c:pt>
                <c:pt idx="1063">
                  <c:v>44354</c:v>
                </c:pt>
                <c:pt idx="1064">
                  <c:v>44351</c:v>
                </c:pt>
                <c:pt idx="1065">
                  <c:v>44350</c:v>
                </c:pt>
                <c:pt idx="1066">
                  <c:v>44349</c:v>
                </c:pt>
                <c:pt idx="1067">
                  <c:v>44348</c:v>
                </c:pt>
                <c:pt idx="1068">
                  <c:v>44347</c:v>
                </c:pt>
                <c:pt idx="1069">
                  <c:v>44344</c:v>
                </c:pt>
                <c:pt idx="1070">
                  <c:v>44343</c:v>
                </c:pt>
                <c:pt idx="1071">
                  <c:v>44342</c:v>
                </c:pt>
                <c:pt idx="1072">
                  <c:v>44341</c:v>
                </c:pt>
                <c:pt idx="1073">
                  <c:v>44340</c:v>
                </c:pt>
                <c:pt idx="1074">
                  <c:v>44337</c:v>
                </c:pt>
                <c:pt idx="1075">
                  <c:v>44336</c:v>
                </c:pt>
                <c:pt idx="1076">
                  <c:v>44335</c:v>
                </c:pt>
                <c:pt idx="1077">
                  <c:v>44334</c:v>
                </c:pt>
                <c:pt idx="1078">
                  <c:v>44333</c:v>
                </c:pt>
                <c:pt idx="1079">
                  <c:v>44330</c:v>
                </c:pt>
                <c:pt idx="1080">
                  <c:v>44328</c:v>
                </c:pt>
                <c:pt idx="1081">
                  <c:v>44327</c:v>
                </c:pt>
                <c:pt idx="1082">
                  <c:v>44326</c:v>
                </c:pt>
                <c:pt idx="1083">
                  <c:v>44323</c:v>
                </c:pt>
                <c:pt idx="1084">
                  <c:v>44322</c:v>
                </c:pt>
                <c:pt idx="1085">
                  <c:v>44321</c:v>
                </c:pt>
                <c:pt idx="1086">
                  <c:v>44320</c:v>
                </c:pt>
                <c:pt idx="1087">
                  <c:v>44319</c:v>
                </c:pt>
                <c:pt idx="1088">
                  <c:v>44316</c:v>
                </c:pt>
                <c:pt idx="1089">
                  <c:v>44315</c:v>
                </c:pt>
                <c:pt idx="1090">
                  <c:v>44314</c:v>
                </c:pt>
                <c:pt idx="1091">
                  <c:v>44313</c:v>
                </c:pt>
                <c:pt idx="1092">
                  <c:v>44312</c:v>
                </c:pt>
                <c:pt idx="1093">
                  <c:v>44309</c:v>
                </c:pt>
                <c:pt idx="1094">
                  <c:v>44308</c:v>
                </c:pt>
                <c:pt idx="1095">
                  <c:v>44306</c:v>
                </c:pt>
                <c:pt idx="1096">
                  <c:v>44305</c:v>
                </c:pt>
                <c:pt idx="1097">
                  <c:v>44302</c:v>
                </c:pt>
                <c:pt idx="1098">
                  <c:v>44301</c:v>
                </c:pt>
                <c:pt idx="1099">
                  <c:v>44299</c:v>
                </c:pt>
                <c:pt idx="1100">
                  <c:v>44298</c:v>
                </c:pt>
                <c:pt idx="1101">
                  <c:v>44295</c:v>
                </c:pt>
                <c:pt idx="1102">
                  <c:v>44294</c:v>
                </c:pt>
                <c:pt idx="1103">
                  <c:v>44293</c:v>
                </c:pt>
                <c:pt idx="1104">
                  <c:v>44292</c:v>
                </c:pt>
                <c:pt idx="1105">
                  <c:v>44291</c:v>
                </c:pt>
                <c:pt idx="1106">
                  <c:v>44287</c:v>
                </c:pt>
                <c:pt idx="1107">
                  <c:v>44286</c:v>
                </c:pt>
                <c:pt idx="1108">
                  <c:v>44285</c:v>
                </c:pt>
                <c:pt idx="1109">
                  <c:v>44281</c:v>
                </c:pt>
                <c:pt idx="1110">
                  <c:v>44280</c:v>
                </c:pt>
                <c:pt idx="1111">
                  <c:v>44279</c:v>
                </c:pt>
                <c:pt idx="1112">
                  <c:v>44278</c:v>
                </c:pt>
                <c:pt idx="1113">
                  <c:v>44277</c:v>
                </c:pt>
                <c:pt idx="1114">
                  <c:v>44274</c:v>
                </c:pt>
                <c:pt idx="1115">
                  <c:v>44273</c:v>
                </c:pt>
                <c:pt idx="1116">
                  <c:v>44272</c:v>
                </c:pt>
                <c:pt idx="1117">
                  <c:v>44271</c:v>
                </c:pt>
                <c:pt idx="1118">
                  <c:v>44270</c:v>
                </c:pt>
                <c:pt idx="1119">
                  <c:v>44267</c:v>
                </c:pt>
                <c:pt idx="1120">
                  <c:v>44265</c:v>
                </c:pt>
                <c:pt idx="1121">
                  <c:v>44264</c:v>
                </c:pt>
                <c:pt idx="1122">
                  <c:v>44263</c:v>
                </c:pt>
                <c:pt idx="1123">
                  <c:v>44260</c:v>
                </c:pt>
                <c:pt idx="1124">
                  <c:v>44259</c:v>
                </c:pt>
                <c:pt idx="1125">
                  <c:v>44258</c:v>
                </c:pt>
                <c:pt idx="1126">
                  <c:v>44257</c:v>
                </c:pt>
                <c:pt idx="1127">
                  <c:v>44256</c:v>
                </c:pt>
                <c:pt idx="1128">
                  <c:v>44253</c:v>
                </c:pt>
                <c:pt idx="1129">
                  <c:v>44252</c:v>
                </c:pt>
                <c:pt idx="1130">
                  <c:v>44251</c:v>
                </c:pt>
                <c:pt idx="1131">
                  <c:v>44250</c:v>
                </c:pt>
                <c:pt idx="1132">
                  <c:v>44249</c:v>
                </c:pt>
                <c:pt idx="1133">
                  <c:v>44246</c:v>
                </c:pt>
                <c:pt idx="1134">
                  <c:v>44245</c:v>
                </c:pt>
                <c:pt idx="1135">
                  <c:v>44244</c:v>
                </c:pt>
                <c:pt idx="1136">
                  <c:v>44243</c:v>
                </c:pt>
                <c:pt idx="1137">
                  <c:v>44242</c:v>
                </c:pt>
                <c:pt idx="1138">
                  <c:v>44239</c:v>
                </c:pt>
                <c:pt idx="1139">
                  <c:v>44238</c:v>
                </c:pt>
                <c:pt idx="1140">
                  <c:v>44237</c:v>
                </c:pt>
                <c:pt idx="1141">
                  <c:v>44236</c:v>
                </c:pt>
                <c:pt idx="1142">
                  <c:v>44235</c:v>
                </c:pt>
                <c:pt idx="1143">
                  <c:v>44232</c:v>
                </c:pt>
                <c:pt idx="1144">
                  <c:v>44231</c:v>
                </c:pt>
                <c:pt idx="1145">
                  <c:v>44230</c:v>
                </c:pt>
                <c:pt idx="1146">
                  <c:v>44229</c:v>
                </c:pt>
                <c:pt idx="1147">
                  <c:v>44228</c:v>
                </c:pt>
                <c:pt idx="1148">
                  <c:v>44225</c:v>
                </c:pt>
                <c:pt idx="1149">
                  <c:v>44224</c:v>
                </c:pt>
                <c:pt idx="1150">
                  <c:v>44223</c:v>
                </c:pt>
                <c:pt idx="1151">
                  <c:v>44221</c:v>
                </c:pt>
                <c:pt idx="1152">
                  <c:v>44218</c:v>
                </c:pt>
                <c:pt idx="1153">
                  <c:v>44217</c:v>
                </c:pt>
                <c:pt idx="1154">
                  <c:v>44216</c:v>
                </c:pt>
                <c:pt idx="1155">
                  <c:v>44215</c:v>
                </c:pt>
                <c:pt idx="1156">
                  <c:v>44214</c:v>
                </c:pt>
                <c:pt idx="1157">
                  <c:v>44211</c:v>
                </c:pt>
                <c:pt idx="1158">
                  <c:v>44210</c:v>
                </c:pt>
                <c:pt idx="1159">
                  <c:v>44209</c:v>
                </c:pt>
                <c:pt idx="1160">
                  <c:v>44208</c:v>
                </c:pt>
                <c:pt idx="1161">
                  <c:v>44207</c:v>
                </c:pt>
                <c:pt idx="1162">
                  <c:v>44204</c:v>
                </c:pt>
                <c:pt idx="1163">
                  <c:v>44203</c:v>
                </c:pt>
                <c:pt idx="1164">
                  <c:v>44202</c:v>
                </c:pt>
                <c:pt idx="1165">
                  <c:v>44201</c:v>
                </c:pt>
                <c:pt idx="1166">
                  <c:v>44200</c:v>
                </c:pt>
                <c:pt idx="1167">
                  <c:v>44197</c:v>
                </c:pt>
                <c:pt idx="1168">
                  <c:v>44196</c:v>
                </c:pt>
                <c:pt idx="1169">
                  <c:v>44195</c:v>
                </c:pt>
                <c:pt idx="1170">
                  <c:v>44194</c:v>
                </c:pt>
                <c:pt idx="1171">
                  <c:v>44193</c:v>
                </c:pt>
                <c:pt idx="1172">
                  <c:v>44189</c:v>
                </c:pt>
                <c:pt idx="1173">
                  <c:v>44188</c:v>
                </c:pt>
                <c:pt idx="1174">
                  <c:v>44187</c:v>
                </c:pt>
                <c:pt idx="1175">
                  <c:v>44186</c:v>
                </c:pt>
                <c:pt idx="1176">
                  <c:v>44183</c:v>
                </c:pt>
                <c:pt idx="1177">
                  <c:v>44182</c:v>
                </c:pt>
                <c:pt idx="1178">
                  <c:v>44181</c:v>
                </c:pt>
                <c:pt idx="1179">
                  <c:v>44180</c:v>
                </c:pt>
                <c:pt idx="1180">
                  <c:v>44179</c:v>
                </c:pt>
                <c:pt idx="1181">
                  <c:v>44176</c:v>
                </c:pt>
                <c:pt idx="1182">
                  <c:v>44175</c:v>
                </c:pt>
                <c:pt idx="1183">
                  <c:v>44174</c:v>
                </c:pt>
                <c:pt idx="1184">
                  <c:v>44173</c:v>
                </c:pt>
                <c:pt idx="1185">
                  <c:v>44172</c:v>
                </c:pt>
                <c:pt idx="1186">
                  <c:v>44169</c:v>
                </c:pt>
                <c:pt idx="1187">
                  <c:v>44168</c:v>
                </c:pt>
                <c:pt idx="1188">
                  <c:v>44167</c:v>
                </c:pt>
                <c:pt idx="1189">
                  <c:v>44166</c:v>
                </c:pt>
                <c:pt idx="1190">
                  <c:v>44162</c:v>
                </c:pt>
                <c:pt idx="1191">
                  <c:v>44161</c:v>
                </c:pt>
                <c:pt idx="1192">
                  <c:v>44160</c:v>
                </c:pt>
                <c:pt idx="1193">
                  <c:v>44159</c:v>
                </c:pt>
                <c:pt idx="1194">
                  <c:v>44158</c:v>
                </c:pt>
                <c:pt idx="1195">
                  <c:v>44155</c:v>
                </c:pt>
                <c:pt idx="1196">
                  <c:v>44154</c:v>
                </c:pt>
                <c:pt idx="1197">
                  <c:v>44153</c:v>
                </c:pt>
                <c:pt idx="1198">
                  <c:v>44152</c:v>
                </c:pt>
                <c:pt idx="1199">
                  <c:v>44149</c:v>
                </c:pt>
                <c:pt idx="1200">
                  <c:v>44148</c:v>
                </c:pt>
                <c:pt idx="1201">
                  <c:v>44147</c:v>
                </c:pt>
                <c:pt idx="1202">
                  <c:v>44146</c:v>
                </c:pt>
                <c:pt idx="1203">
                  <c:v>44145</c:v>
                </c:pt>
                <c:pt idx="1204">
                  <c:v>44144</c:v>
                </c:pt>
                <c:pt idx="1205">
                  <c:v>44141</c:v>
                </c:pt>
                <c:pt idx="1206">
                  <c:v>44140</c:v>
                </c:pt>
                <c:pt idx="1207">
                  <c:v>44139</c:v>
                </c:pt>
                <c:pt idx="1208">
                  <c:v>44138</c:v>
                </c:pt>
                <c:pt idx="1209">
                  <c:v>44137</c:v>
                </c:pt>
                <c:pt idx="1210">
                  <c:v>44134</c:v>
                </c:pt>
                <c:pt idx="1211">
                  <c:v>44133</c:v>
                </c:pt>
                <c:pt idx="1212">
                  <c:v>44132</c:v>
                </c:pt>
                <c:pt idx="1213">
                  <c:v>44131</c:v>
                </c:pt>
                <c:pt idx="1214">
                  <c:v>44130</c:v>
                </c:pt>
                <c:pt idx="1215">
                  <c:v>44127</c:v>
                </c:pt>
                <c:pt idx="1216">
                  <c:v>44126</c:v>
                </c:pt>
                <c:pt idx="1217">
                  <c:v>44125</c:v>
                </c:pt>
                <c:pt idx="1218">
                  <c:v>44124</c:v>
                </c:pt>
                <c:pt idx="1219">
                  <c:v>44123</c:v>
                </c:pt>
                <c:pt idx="1220">
                  <c:v>44120</c:v>
                </c:pt>
                <c:pt idx="1221">
                  <c:v>44119</c:v>
                </c:pt>
                <c:pt idx="1222">
                  <c:v>44118</c:v>
                </c:pt>
                <c:pt idx="1223">
                  <c:v>44117</c:v>
                </c:pt>
                <c:pt idx="1224">
                  <c:v>44116</c:v>
                </c:pt>
                <c:pt idx="1225">
                  <c:v>44113</c:v>
                </c:pt>
                <c:pt idx="1226">
                  <c:v>44112</c:v>
                </c:pt>
                <c:pt idx="1227">
                  <c:v>44111</c:v>
                </c:pt>
                <c:pt idx="1228">
                  <c:v>44110</c:v>
                </c:pt>
                <c:pt idx="1229">
                  <c:v>44109</c:v>
                </c:pt>
                <c:pt idx="1230">
                  <c:v>44105</c:v>
                </c:pt>
                <c:pt idx="1231">
                  <c:v>44104</c:v>
                </c:pt>
                <c:pt idx="1232">
                  <c:v>44103</c:v>
                </c:pt>
                <c:pt idx="1233">
                  <c:v>44102</c:v>
                </c:pt>
                <c:pt idx="1234">
                  <c:v>44099</c:v>
                </c:pt>
                <c:pt idx="1235">
                  <c:v>44098</c:v>
                </c:pt>
                <c:pt idx="1236">
                  <c:v>44097</c:v>
                </c:pt>
                <c:pt idx="1237">
                  <c:v>44096</c:v>
                </c:pt>
                <c:pt idx="1238">
                  <c:v>44095</c:v>
                </c:pt>
              </c:numCache>
            </c:numRef>
          </c:cat>
          <c:val>
            <c:numRef>
              <c:f>'Raw Share Price'!$D$3:$D$1241</c:f>
              <c:numCache>
                <c:formatCode>General</c:formatCode>
                <c:ptCount val="1239"/>
                <c:pt idx="0">
                  <c:v>12.377578</c:v>
                </c:pt>
                <c:pt idx="1">
                  <c:v>14.936356999999999</c:v>
                </c:pt>
                <c:pt idx="2">
                  <c:v>8.9307789999999994</c:v>
                </c:pt>
                <c:pt idx="3">
                  <c:v>19.505320999999999</c:v>
                </c:pt>
                <c:pt idx="4">
                  <c:v>15.647807999999999</c:v>
                </c:pt>
                <c:pt idx="5">
                  <c:v>14.113882</c:v>
                </c:pt>
                <c:pt idx="6">
                  <c:v>8.2390869999999996</c:v>
                </c:pt>
                <c:pt idx="7">
                  <c:v>5.7073309999999999</c:v>
                </c:pt>
                <c:pt idx="8">
                  <c:v>7.8033789999999996</c:v>
                </c:pt>
                <c:pt idx="9">
                  <c:v>8.2744060000000008</c:v>
                </c:pt>
                <c:pt idx="10">
                  <c:v>9.2523970000000002</c:v>
                </c:pt>
                <c:pt idx="11">
                  <c:v>8.8258960000000002</c:v>
                </c:pt>
                <c:pt idx="12">
                  <c:v>7.419022</c:v>
                </c:pt>
                <c:pt idx="13">
                  <c:v>16.000675000000001</c:v>
                </c:pt>
                <c:pt idx="14">
                  <c:v>27.274122999999999</c:v>
                </c:pt>
                <c:pt idx="15">
                  <c:v>12.936588</c:v>
                </c:pt>
                <c:pt idx="16">
                  <c:v>19.808254999999999</c:v>
                </c:pt>
                <c:pt idx="17">
                  <c:v>12.268090000000001</c:v>
                </c:pt>
                <c:pt idx="18">
                  <c:v>25.255050000000001</c:v>
                </c:pt>
                <c:pt idx="19">
                  <c:v>12.471719</c:v>
                </c:pt>
                <c:pt idx="20">
                  <c:v>0</c:v>
                </c:pt>
                <c:pt idx="21">
                  <c:v>13.715752</c:v>
                </c:pt>
                <c:pt idx="22">
                  <c:v>10.440286</c:v>
                </c:pt>
                <c:pt idx="23">
                  <c:v>13.087624</c:v>
                </c:pt>
                <c:pt idx="24">
                  <c:v>15.028966</c:v>
                </c:pt>
                <c:pt idx="25">
                  <c:v>18.188129</c:v>
                </c:pt>
                <c:pt idx="26">
                  <c:v>16.681331</c:v>
                </c:pt>
                <c:pt idx="27">
                  <c:v>30.950814000000001</c:v>
                </c:pt>
                <c:pt idx="28">
                  <c:v>9.5803609999999999</c:v>
                </c:pt>
                <c:pt idx="29">
                  <c:v>10.87491</c:v>
                </c:pt>
                <c:pt idx="30">
                  <c:v>13.635738</c:v>
                </c:pt>
                <c:pt idx="31">
                  <c:v>8.5142720000000001</c:v>
                </c:pt>
                <c:pt idx="32">
                  <c:v>9.8143609999999999</c:v>
                </c:pt>
                <c:pt idx="33">
                  <c:v>11.514878</c:v>
                </c:pt>
                <c:pt idx="34">
                  <c:v>9.0805430000000005</c:v>
                </c:pt>
                <c:pt idx="35">
                  <c:v>8.4951039999999995</c:v>
                </c:pt>
                <c:pt idx="36">
                  <c:v>18.352457999999999</c:v>
                </c:pt>
                <c:pt idx="37">
                  <c:v>14.324064999999999</c:v>
                </c:pt>
                <c:pt idx="38">
                  <c:v>19.364173999999998</c:v>
                </c:pt>
                <c:pt idx="39">
                  <c:v>10.915863</c:v>
                </c:pt>
                <c:pt idx="40">
                  <c:v>6.8117720000000004</c:v>
                </c:pt>
                <c:pt idx="41">
                  <c:v>8.1233369999999994</c:v>
                </c:pt>
                <c:pt idx="42">
                  <c:v>5.8240889999999998</c:v>
                </c:pt>
                <c:pt idx="43">
                  <c:v>9.0051570000000005</c:v>
                </c:pt>
                <c:pt idx="44">
                  <c:v>12.196187</c:v>
                </c:pt>
                <c:pt idx="45">
                  <c:v>9.8695070000000005</c:v>
                </c:pt>
                <c:pt idx="46">
                  <c:v>4.822343</c:v>
                </c:pt>
                <c:pt idx="47">
                  <c:v>6.7302559999999998</c:v>
                </c:pt>
                <c:pt idx="48">
                  <c:v>7.2407950000000003</c:v>
                </c:pt>
                <c:pt idx="49">
                  <c:v>9.7807729999999999</c:v>
                </c:pt>
                <c:pt idx="50">
                  <c:v>8.5327549999999999</c:v>
                </c:pt>
                <c:pt idx="51">
                  <c:v>6.8969889999999996</c:v>
                </c:pt>
                <c:pt idx="52">
                  <c:v>8.5788440000000001</c:v>
                </c:pt>
                <c:pt idx="53">
                  <c:v>6.2203600000000003</c:v>
                </c:pt>
                <c:pt idx="54">
                  <c:v>9.9305330000000005</c:v>
                </c:pt>
                <c:pt idx="55">
                  <c:v>6.8071919999999997</c:v>
                </c:pt>
                <c:pt idx="56">
                  <c:v>6.845218</c:v>
                </c:pt>
                <c:pt idx="57">
                  <c:v>8.2567330000000005</c:v>
                </c:pt>
                <c:pt idx="58">
                  <c:v>14.185298</c:v>
                </c:pt>
                <c:pt idx="59">
                  <c:v>15.990899000000001</c:v>
                </c:pt>
                <c:pt idx="60">
                  <c:v>13.670465</c:v>
                </c:pt>
                <c:pt idx="61">
                  <c:v>12.317124</c:v>
                </c:pt>
                <c:pt idx="62">
                  <c:v>21.409935000000001</c:v>
                </c:pt>
                <c:pt idx="63">
                  <c:v>13.703918</c:v>
                </c:pt>
                <c:pt idx="64">
                  <c:v>9.9467180000000006</c:v>
                </c:pt>
                <c:pt idx="65">
                  <c:v>16.690068</c:v>
                </c:pt>
                <c:pt idx="66">
                  <c:v>14.83989</c:v>
                </c:pt>
                <c:pt idx="67">
                  <c:v>13.203184</c:v>
                </c:pt>
                <c:pt idx="68">
                  <c:v>12.601006</c:v>
                </c:pt>
                <c:pt idx="69">
                  <c:v>8.0362150000000003</c:v>
                </c:pt>
                <c:pt idx="70">
                  <c:v>9.0284060000000004</c:v>
                </c:pt>
                <c:pt idx="71">
                  <c:v>7.0066290000000002</c:v>
                </c:pt>
                <c:pt idx="72">
                  <c:v>17.873926000000001</c:v>
                </c:pt>
                <c:pt idx="73">
                  <c:v>18.508835000000001</c:v>
                </c:pt>
                <c:pt idx="74">
                  <c:v>20.789182</c:v>
                </c:pt>
                <c:pt idx="75">
                  <c:v>13.041074999999999</c:v>
                </c:pt>
                <c:pt idx="76">
                  <c:v>10.473122999999999</c:v>
                </c:pt>
                <c:pt idx="77">
                  <c:v>8.7749880000000005</c:v>
                </c:pt>
                <c:pt idx="78">
                  <c:v>13.212522999999999</c:v>
                </c:pt>
                <c:pt idx="79">
                  <c:v>12.598933000000001</c:v>
                </c:pt>
                <c:pt idx="80">
                  <c:v>13.216486</c:v>
                </c:pt>
                <c:pt idx="81">
                  <c:v>14.973380000000001</c:v>
                </c:pt>
                <c:pt idx="82">
                  <c:v>30.656238999999999</c:v>
                </c:pt>
                <c:pt idx="83">
                  <c:v>21.478546999999999</c:v>
                </c:pt>
                <c:pt idx="84">
                  <c:v>431.85162200000002</c:v>
                </c:pt>
                <c:pt idx="85">
                  <c:v>26.986021999999998</c:v>
                </c:pt>
                <c:pt idx="86">
                  <c:v>13.107661999999999</c:v>
                </c:pt>
                <c:pt idx="87">
                  <c:v>18.536884000000001</c:v>
                </c:pt>
                <c:pt idx="88">
                  <c:v>19.451749</c:v>
                </c:pt>
                <c:pt idx="89">
                  <c:v>5.7766719999999996</c:v>
                </c:pt>
                <c:pt idx="90">
                  <c:v>9.8684139999999996</c:v>
                </c:pt>
                <c:pt idx="91">
                  <c:v>7.5438539999999996</c:v>
                </c:pt>
                <c:pt idx="92">
                  <c:v>16.402035000000001</c:v>
                </c:pt>
                <c:pt idx="93">
                  <c:v>24.26351</c:v>
                </c:pt>
                <c:pt idx="94">
                  <c:v>9.5573090000000001</c:v>
                </c:pt>
                <c:pt idx="95">
                  <c:v>14.976369</c:v>
                </c:pt>
                <c:pt idx="96">
                  <c:v>8.0318909999999999</c:v>
                </c:pt>
                <c:pt idx="97">
                  <c:v>8.2265119999999996</c:v>
                </c:pt>
                <c:pt idx="98">
                  <c:v>19.93796</c:v>
                </c:pt>
                <c:pt idx="99">
                  <c:v>9.7103610000000007</c:v>
                </c:pt>
                <c:pt idx="100">
                  <c:v>15.026567999999999</c:v>
                </c:pt>
                <c:pt idx="101">
                  <c:v>11.525304999999999</c:v>
                </c:pt>
                <c:pt idx="102">
                  <c:v>9.2633720000000004</c:v>
                </c:pt>
                <c:pt idx="103">
                  <c:v>10.026546</c:v>
                </c:pt>
                <c:pt idx="104">
                  <c:v>11.18993</c:v>
                </c:pt>
                <c:pt idx="105">
                  <c:v>6.2870949999999999</c:v>
                </c:pt>
                <c:pt idx="106">
                  <c:v>22.944376999999999</c:v>
                </c:pt>
                <c:pt idx="107">
                  <c:v>26.064088999999999</c:v>
                </c:pt>
                <c:pt idx="108">
                  <c:v>19.566317000000002</c:v>
                </c:pt>
                <c:pt idx="109">
                  <c:v>32.031936000000002</c:v>
                </c:pt>
                <c:pt idx="110">
                  <c:v>27.388235999999999</c:v>
                </c:pt>
                <c:pt idx="111">
                  <c:v>22.410216999999999</c:v>
                </c:pt>
                <c:pt idx="112">
                  <c:v>13.034594</c:v>
                </c:pt>
                <c:pt idx="113">
                  <c:v>11.685879999999999</c:v>
                </c:pt>
                <c:pt idx="114">
                  <c:v>8.9393560000000001</c:v>
                </c:pt>
                <c:pt idx="115">
                  <c:v>21.785571999999998</c:v>
                </c:pt>
                <c:pt idx="116">
                  <c:v>18.600795999999999</c:v>
                </c:pt>
                <c:pt idx="117">
                  <c:v>26.762865999999999</c:v>
                </c:pt>
                <c:pt idx="118">
                  <c:v>18.627592</c:v>
                </c:pt>
                <c:pt idx="119">
                  <c:v>7.0595660000000002</c:v>
                </c:pt>
                <c:pt idx="120">
                  <c:v>8.0013229999999993</c:v>
                </c:pt>
                <c:pt idx="121">
                  <c:v>15.206239999999999</c:v>
                </c:pt>
                <c:pt idx="122">
                  <c:v>12.981873</c:v>
                </c:pt>
                <c:pt idx="123">
                  <c:v>18.642327999999999</c:v>
                </c:pt>
                <c:pt idx="124">
                  <c:v>13.891436000000001</c:v>
                </c:pt>
                <c:pt idx="125">
                  <c:v>20.33811</c:v>
                </c:pt>
                <c:pt idx="126">
                  <c:v>14.362572</c:v>
                </c:pt>
                <c:pt idx="127">
                  <c:v>25.302035</c:v>
                </c:pt>
                <c:pt idx="128">
                  <c:v>16.994036999999999</c:v>
                </c:pt>
                <c:pt idx="129">
                  <c:v>12.830387</c:v>
                </c:pt>
                <c:pt idx="130">
                  <c:v>0</c:v>
                </c:pt>
                <c:pt idx="131">
                  <c:v>5.2578050000000003</c:v>
                </c:pt>
                <c:pt idx="132">
                  <c:v>8.1965690000000002</c:v>
                </c:pt>
                <c:pt idx="133">
                  <c:v>13.844306</c:v>
                </c:pt>
                <c:pt idx="134">
                  <c:v>11.099475</c:v>
                </c:pt>
                <c:pt idx="135">
                  <c:v>9.7850180000000009</c:v>
                </c:pt>
                <c:pt idx="136">
                  <c:v>11.180761</c:v>
                </c:pt>
                <c:pt idx="137">
                  <c:v>17.869996</c:v>
                </c:pt>
                <c:pt idx="138">
                  <c:v>15.665018</c:v>
                </c:pt>
                <c:pt idx="139">
                  <c:v>13.404774</c:v>
                </c:pt>
                <c:pt idx="140">
                  <c:v>10.702826</c:v>
                </c:pt>
                <c:pt idx="141">
                  <c:v>31.954775999999999</c:v>
                </c:pt>
                <c:pt idx="142">
                  <c:v>19.051003000000001</c:v>
                </c:pt>
                <c:pt idx="143">
                  <c:v>15.760891000000001</c:v>
                </c:pt>
                <c:pt idx="144">
                  <c:v>7.0376250000000002</c:v>
                </c:pt>
                <c:pt idx="145">
                  <c:v>8.2409859999999995</c:v>
                </c:pt>
                <c:pt idx="146">
                  <c:v>15.355585</c:v>
                </c:pt>
                <c:pt idx="147">
                  <c:v>7.0790319999999998</c:v>
                </c:pt>
                <c:pt idx="148">
                  <c:v>12.998403</c:v>
                </c:pt>
                <c:pt idx="149">
                  <c:v>11.975265</c:v>
                </c:pt>
                <c:pt idx="150">
                  <c:v>14.124236</c:v>
                </c:pt>
                <c:pt idx="151">
                  <c:v>12.989029</c:v>
                </c:pt>
                <c:pt idx="152">
                  <c:v>13.884574000000001</c:v>
                </c:pt>
                <c:pt idx="153">
                  <c:v>14.288751</c:v>
                </c:pt>
                <c:pt idx="154">
                  <c:v>12.22714</c:v>
                </c:pt>
                <c:pt idx="155">
                  <c:v>18.875982</c:v>
                </c:pt>
                <c:pt idx="156">
                  <c:v>17.469128999999999</c:v>
                </c:pt>
                <c:pt idx="157">
                  <c:v>12.836283</c:v>
                </c:pt>
                <c:pt idx="158">
                  <c:v>18.923680999999998</c:v>
                </c:pt>
                <c:pt idx="159">
                  <c:v>16.99173</c:v>
                </c:pt>
                <c:pt idx="160">
                  <c:v>30.393007000000001</c:v>
                </c:pt>
                <c:pt idx="161">
                  <c:v>13.546181000000001</c:v>
                </c:pt>
                <c:pt idx="162">
                  <c:v>22.496694999999999</c:v>
                </c:pt>
                <c:pt idx="163">
                  <c:v>15.15851</c:v>
                </c:pt>
                <c:pt idx="164">
                  <c:v>20.813071999999998</c:v>
                </c:pt>
                <c:pt idx="165">
                  <c:v>10.480202999999999</c:v>
                </c:pt>
                <c:pt idx="166">
                  <c:v>9.6653839999999995</c:v>
                </c:pt>
                <c:pt idx="167">
                  <c:v>8.8882480000000008</c:v>
                </c:pt>
                <c:pt idx="168">
                  <c:v>9.6196479999999998</c:v>
                </c:pt>
                <c:pt idx="169">
                  <c:v>15.686500000000001</c:v>
                </c:pt>
                <c:pt idx="170">
                  <c:v>8.7427709999999994</c:v>
                </c:pt>
                <c:pt idx="171">
                  <c:v>11.270061</c:v>
                </c:pt>
                <c:pt idx="172">
                  <c:v>15.77407</c:v>
                </c:pt>
                <c:pt idx="173">
                  <c:v>9.7868049999999993</c:v>
                </c:pt>
                <c:pt idx="174">
                  <c:v>18.048459000000001</c:v>
                </c:pt>
                <c:pt idx="175">
                  <c:v>17.799607000000002</c:v>
                </c:pt>
                <c:pt idx="176">
                  <c:v>9.1457289999999993</c:v>
                </c:pt>
                <c:pt idx="177">
                  <c:v>19.732648999999999</c:v>
                </c:pt>
                <c:pt idx="178">
                  <c:v>13.482926000000001</c:v>
                </c:pt>
                <c:pt idx="179">
                  <c:v>14.294779999999999</c:v>
                </c:pt>
                <c:pt idx="180">
                  <c:v>22.009958000000001</c:v>
                </c:pt>
                <c:pt idx="181">
                  <c:v>37.072991999999999</c:v>
                </c:pt>
                <c:pt idx="182">
                  <c:v>26.124980000000001</c:v>
                </c:pt>
                <c:pt idx="183">
                  <c:v>18.229127999999999</c:v>
                </c:pt>
                <c:pt idx="184">
                  <c:v>13.276195</c:v>
                </c:pt>
                <c:pt idx="185">
                  <c:v>13.074809999999999</c:v>
                </c:pt>
                <c:pt idx="186">
                  <c:v>16.279450000000001</c:v>
                </c:pt>
                <c:pt idx="187">
                  <c:v>8.8480650000000001</c:v>
                </c:pt>
                <c:pt idx="188">
                  <c:v>11.564496999999999</c:v>
                </c:pt>
                <c:pt idx="189">
                  <c:v>18.837468999999999</c:v>
                </c:pt>
                <c:pt idx="190">
                  <c:v>19.481287999999999</c:v>
                </c:pt>
                <c:pt idx="191">
                  <c:v>14.599270000000001</c:v>
                </c:pt>
                <c:pt idx="192">
                  <c:v>12.365167</c:v>
                </c:pt>
                <c:pt idx="193">
                  <c:v>19.844152000000001</c:v>
                </c:pt>
                <c:pt idx="194">
                  <c:v>9.0072639999999993</c:v>
                </c:pt>
                <c:pt idx="195">
                  <c:v>31.753858000000001</c:v>
                </c:pt>
                <c:pt idx="196">
                  <c:v>12.884401</c:v>
                </c:pt>
                <c:pt idx="197">
                  <c:v>6.7458159999999996</c:v>
                </c:pt>
                <c:pt idx="198">
                  <c:v>8.8238050000000001</c:v>
                </c:pt>
                <c:pt idx="199">
                  <c:v>11.703384</c:v>
                </c:pt>
                <c:pt idx="200">
                  <c:v>7.5514070000000002</c:v>
                </c:pt>
                <c:pt idx="201">
                  <c:v>26.415053</c:v>
                </c:pt>
                <c:pt idx="202">
                  <c:v>13.439484</c:v>
                </c:pt>
                <c:pt idx="203">
                  <c:v>22.218250999999999</c:v>
                </c:pt>
                <c:pt idx="204">
                  <c:v>5.4785979999999999</c:v>
                </c:pt>
                <c:pt idx="205">
                  <c:v>8.3466869999999993</c:v>
                </c:pt>
                <c:pt idx="206">
                  <c:v>14.412539000000001</c:v>
                </c:pt>
                <c:pt idx="207">
                  <c:v>7.0670130000000002</c:v>
                </c:pt>
                <c:pt idx="208">
                  <c:v>6.5398459999999998</c:v>
                </c:pt>
                <c:pt idx="209">
                  <c:v>13.891991000000001</c:v>
                </c:pt>
                <c:pt idx="210">
                  <c:v>19.464568</c:v>
                </c:pt>
                <c:pt idx="211">
                  <c:v>19.559847000000001</c:v>
                </c:pt>
                <c:pt idx="212">
                  <c:v>6.8573740000000001</c:v>
                </c:pt>
                <c:pt idx="213">
                  <c:v>8.1352600000000006</c:v>
                </c:pt>
                <c:pt idx="214">
                  <c:v>11.639562</c:v>
                </c:pt>
                <c:pt idx="215">
                  <c:v>11.120381</c:v>
                </c:pt>
                <c:pt idx="216">
                  <c:v>5.0419159999999996</c:v>
                </c:pt>
                <c:pt idx="217">
                  <c:v>5.4889479999999997</c:v>
                </c:pt>
                <c:pt idx="218">
                  <c:v>6.0904619999999996</c:v>
                </c:pt>
                <c:pt idx="219">
                  <c:v>8.9242799999999995</c:v>
                </c:pt>
                <c:pt idx="220">
                  <c:v>11.313985000000001</c:v>
                </c:pt>
                <c:pt idx="221">
                  <c:v>7.3278299999999996</c:v>
                </c:pt>
                <c:pt idx="222">
                  <c:v>8.4297310000000003</c:v>
                </c:pt>
                <c:pt idx="223">
                  <c:v>1.4616020000000001</c:v>
                </c:pt>
                <c:pt idx="224">
                  <c:v>7.8108740000000001</c:v>
                </c:pt>
                <c:pt idx="225">
                  <c:v>6.3938350000000002</c:v>
                </c:pt>
                <c:pt idx="226">
                  <c:v>6.8667040000000004</c:v>
                </c:pt>
                <c:pt idx="227">
                  <c:v>8.6144459999999992</c:v>
                </c:pt>
                <c:pt idx="228">
                  <c:v>30.961625000000002</c:v>
                </c:pt>
                <c:pt idx="229">
                  <c:v>13.092399</c:v>
                </c:pt>
                <c:pt idx="230">
                  <c:v>10.162570000000001</c:v>
                </c:pt>
                <c:pt idx="231">
                  <c:v>12.299288000000001</c:v>
                </c:pt>
                <c:pt idx="232">
                  <c:v>7.3952739999999997</c:v>
                </c:pt>
                <c:pt idx="233">
                  <c:v>21.778099000000001</c:v>
                </c:pt>
                <c:pt idx="234">
                  <c:v>7.3852989999999998</c:v>
                </c:pt>
                <c:pt idx="235">
                  <c:v>6.6820830000000004</c:v>
                </c:pt>
                <c:pt idx="236">
                  <c:v>8.0376619999999992</c:v>
                </c:pt>
                <c:pt idx="237">
                  <c:v>6.7121029999999999</c:v>
                </c:pt>
                <c:pt idx="238">
                  <c:v>14.394985999999999</c:v>
                </c:pt>
                <c:pt idx="239">
                  <c:v>12.799333000000001</c:v>
                </c:pt>
                <c:pt idx="240">
                  <c:v>23.952459000000001</c:v>
                </c:pt>
                <c:pt idx="241">
                  <c:v>9.5023669999999996</c:v>
                </c:pt>
                <c:pt idx="242">
                  <c:v>16.479772000000001</c:v>
                </c:pt>
                <c:pt idx="243">
                  <c:v>18.228912000000001</c:v>
                </c:pt>
                <c:pt idx="244">
                  <c:v>15.870146999999999</c:v>
                </c:pt>
                <c:pt idx="245">
                  <c:v>5.089315</c:v>
                </c:pt>
                <c:pt idx="246">
                  <c:v>10.531347</c:v>
                </c:pt>
                <c:pt idx="247">
                  <c:v>17.251961999999999</c:v>
                </c:pt>
                <c:pt idx="248">
                  <c:v>15.489991</c:v>
                </c:pt>
                <c:pt idx="249">
                  <c:v>8.4762229999999992</c:v>
                </c:pt>
                <c:pt idx="250">
                  <c:v>6.7553200000000002</c:v>
                </c:pt>
                <c:pt idx="251">
                  <c:v>7.8049179999999998</c:v>
                </c:pt>
                <c:pt idx="252">
                  <c:v>23.808194</c:v>
                </c:pt>
                <c:pt idx="253">
                  <c:v>13.925311000000001</c:v>
                </c:pt>
                <c:pt idx="254">
                  <c:v>5.4296189999999998</c:v>
                </c:pt>
                <c:pt idx="255">
                  <c:v>10.486015</c:v>
                </c:pt>
                <c:pt idx="256">
                  <c:v>7.5316039999999997</c:v>
                </c:pt>
                <c:pt idx="257">
                  <c:v>8.8251930000000005</c:v>
                </c:pt>
                <c:pt idx="258">
                  <c:v>18.377549999999999</c:v>
                </c:pt>
                <c:pt idx="259">
                  <c:v>14.922832</c:v>
                </c:pt>
                <c:pt idx="260">
                  <c:v>10.911994999999999</c:v>
                </c:pt>
                <c:pt idx="261">
                  <c:v>13.736044</c:v>
                </c:pt>
                <c:pt idx="262">
                  <c:v>13.716752</c:v>
                </c:pt>
                <c:pt idx="263">
                  <c:v>10.898887999999999</c:v>
                </c:pt>
                <c:pt idx="264">
                  <c:v>8.4149670000000008</c:v>
                </c:pt>
                <c:pt idx="265">
                  <c:v>12.018677</c:v>
                </c:pt>
                <c:pt idx="266">
                  <c:v>15.885469000000001</c:v>
                </c:pt>
                <c:pt idx="267">
                  <c:v>14.94767</c:v>
                </c:pt>
                <c:pt idx="268">
                  <c:v>18.670632000000001</c:v>
                </c:pt>
                <c:pt idx="269">
                  <c:v>7.782216</c:v>
                </c:pt>
                <c:pt idx="270">
                  <c:v>7.9541139999999997</c:v>
                </c:pt>
                <c:pt idx="271">
                  <c:v>7.825037</c:v>
                </c:pt>
                <c:pt idx="272">
                  <c:v>7.8914460000000002</c:v>
                </c:pt>
                <c:pt idx="273">
                  <c:v>8.3642900000000004</c:v>
                </c:pt>
                <c:pt idx="274">
                  <c:v>8.4748300000000008</c:v>
                </c:pt>
                <c:pt idx="275">
                  <c:v>6.6331709999999999</c:v>
                </c:pt>
                <c:pt idx="276">
                  <c:v>10.198725</c:v>
                </c:pt>
                <c:pt idx="277">
                  <c:v>13.137392</c:v>
                </c:pt>
                <c:pt idx="278">
                  <c:v>9.2535980000000002</c:v>
                </c:pt>
                <c:pt idx="279">
                  <c:v>7.7577059999999998</c:v>
                </c:pt>
                <c:pt idx="280">
                  <c:v>9.0760970000000007</c:v>
                </c:pt>
                <c:pt idx="281">
                  <c:v>9.2017930000000003</c:v>
                </c:pt>
                <c:pt idx="282">
                  <c:v>20.558133999999999</c:v>
                </c:pt>
                <c:pt idx="283">
                  <c:v>10.900585</c:v>
                </c:pt>
                <c:pt idx="284">
                  <c:v>13.722854999999999</c:v>
                </c:pt>
                <c:pt idx="285">
                  <c:v>24.094138999999998</c:v>
                </c:pt>
                <c:pt idx="286">
                  <c:v>21.320063999999999</c:v>
                </c:pt>
                <c:pt idx="287">
                  <c:v>11.665528999999999</c:v>
                </c:pt>
                <c:pt idx="288">
                  <c:v>11.538214999999999</c:v>
                </c:pt>
                <c:pt idx="289">
                  <c:v>13.375906000000001</c:v>
                </c:pt>
                <c:pt idx="290">
                  <c:v>12.496895</c:v>
                </c:pt>
                <c:pt idx="291">
                  <c:v>20.736094000000001</c:v>
                </c:pt>
                <c:pt idx="292">
                  <c:v>17.878993999999999</c:v>
                </c:pt>
                <c:pt idx="293">
                  <c:v>42.073323000000002</c:v>
                </c:pt>
                <c:pt idx="294">
                  <c:v>54.044423000000002</c:v>
                </c:pt>
                <c:pt idx="295">
                  <c:v>18.066586000000001</c:v>
                </c:pt>
                <c:pt idx="296">
                  <c:v>24.977373</c:v>
                </c:pt>
                <c:pt idx="297">
                  <c:v>21.094736999999999</c:v>
                </c:pt>
                <c:pt idx="298">
                  <c:v>12.996710999999999</c:v>
                </c:pt>
                <c:pt idx="299">
                  <c:v>16.251031999999999</c:v>
                </c:pt>
                <c:pt idx="300">
                  <c:v>18.962800000000001</c:v>
                </c:pt>
                <c:pt idx="301">
                  <c:v>18.831344999999999</c:v>
                </c:pt>
                <c:pt idx="302">
                  <c:v>11.618209999999999</c:v>
                </c:pt>
                <c:pt idx="303">
                  <c:v>26.47026</c:v>
                </c:pt>
                <c:pt idx="304">
                  <c:v>20.521107000000001</c:v>
                </c:pt>
                <c:pt idx="305">
                  <c:v>12.929586</c:v>
                </c:pt>
                <c:pt idx="306">
                  <c:v>9.1273400000000002</c:v>
                </c:pt>
                <c:pt idx="307">
                  <c:v>7.1597559999999998</c:v>
                </c:pt>
                <c:pt idx="308">
                  <c:v>10.763335</c:v>
                </c:pt>
                <c:pt idx="309">
                  <c:v>12.894747000000001</c:v>
                </c:pt>
                <c:pt idx="310">
                  <c:v>17.866326000000001</c:v>
                </c:pt>
                <c:pt idx="311">
                  <c:v>37.012588999999998</c:v>
                </c:pt>
                <c:pt idx="312">
                  <c:v>11.084804999999999</c:v>
                </c:pt>
                <c:pt idx="313">
                  <c:v>10.260448999999999</c:v>
                </c:pt>
                <c:pt idx="314">
                  <c:v>9.3624329999999993</c:v>
                </c:pt>
                <c:pt idx="315">
                  <c:v>25.205627</c:v>
                </c:pt>
                <c:pt idx="316">
                  <c:v>14.585806</c:v>
                </c:pt>
                <c:pt idx="317">
                  <c:v>10.909803</c:v>
                </c:pt>
                <c:pt idx="318">
                  <c:v>14.098178000000001</c:v>
                </c:pt>
                <c:pt idx="319">
                  <c:v>9.2178039999999992</c:v>
                </c:pt>
                <c:pt idx="320">
                  <c:v>9.2838019999999997</c:v>
                </c:pt>
                <c:pt idx="321">
                  <c:v>10.352936</c:v>
                </c:pt>
                <c:pt idx="322">
                  <c:v>12.670589</c:v>
                </c:pt>
                <c:pt idx="323">
                  <c:v>11.432392999999999</c:v>
                </c:pt>
                <c:pt idx="324">
                  <c:v>28.448041</c:v>
                </c:pt>
                <c:pt idx="325">
                  <c:v>31.119999</c:v>
                </c:pt>
                <c:pt idx="326">
                  <c:v>27.151350999999998</c:v>
                </c:pt>
                <c:pt idx="327">
                  <c:v>46.019632000000001</c:v>
                </c:pt>
                <c:pt idx="328">
                  <c:v>15.519147999999999</c:v>
                </c:pt>
                <c:pt idx="329">
                  <c:v>28.214102</c:v>
                </c:pt>
                <c:pt idx="330">
                  <c:v>20.524428</c:v>
                </c:pt>
                <c:pt idx="331">
                  <c:v>10.430363</c:v>
                </c:pt>
                <c:pt idx="332">
                  <c:v>9.3101979999999998</c:v>
                </c:pt>
                <c:pt idx="333">
                  <c:v>11.82705</c:v>
                </c:pt>
                <c:pt idx="334">
                  <c:v>12.761457</c:v>
                </c:pt>
                <c:pt idx="335">
                  <c:v>26.234369000000001</c:v>
                </c:pt>
                <c:pt idx="336">
                  <c:v>10.627594999999999</c:v>
                </c:pt>
                <c:pt idx="337">
                  <c:v>10.760726</c:v>
                </c:pt>
                <c:pt idx="338">
                  <c:v>11.453714</c:v>
                </c:pt>
                <c:pt idx="339">
                  <c:v>23.025186000000001</c:v>
                </c:pt>
                <c:pt idx="340">
                  <c:v>7.56508</c:v>
                </c:pt>
                <c:pt idx="341">
                  <c:v>11.000102999999999</c:v>
                </c:pt>
                <c:pt idx="342">
                  <c:v>7.3029590000000004</c:v>
                </c:pt>
                <c:pt idx="343">
                  <c:v>13.985963</c:v>
                </c:pt>
                <c:pt idx="344">
                  <c:v>23.412609</c:v>
                </c:pt>
                <c:pt idx="345">
                  <c:v>10.511646000000001</c:v>
                </c:pt>
                <c:pt idx="346">
                  <c:v>25.968921000000002</c:v>
                </c:pt>
                <c:pt idx="347">
                  <c:v>10.355055999999999</c:v>
                </c:pt>
                <c:pt idx="348">
                  <c:v>22.904275999999999</c:v>
                </c:pt>
                <c:pt idx="349">
                  <c:v>23.228909000000002</c:v>
                </c:pt>
                <c:pt idx="350">
                  <c:v>12.064043</c:v>
                </c:pt>
                <c:pt idx="351">
                  <c:v>11.627882</c:v>
                </c:pt>
                <c:pt idx="352">
                  <c:v>14.773975</c:v>
                </c:pt>
                <c:pt idx="353">
                  <c:v>29.211997</c:v>
                </c:pt>
                <c:pt idx="354">
                  <c:v>5.8451700000000004</c:v>
                </c:pt>
                <c:pt idx="355">
                  <c:v>12.021404</c:v>
                </c:pt>
                <c:pt idx="356">
                  <c:v>7.112139</c:v>
                </c:pt>
                <c:pt idx="357">
                  <c:v>16.582633999999999</c:v>
                </c:pt>
                <c:pt idx="358">
                  <c:v>21.312387999999999</c:v>
                </c:pt>
                <c:pt idx="359">
                  <c:v>9.9736379999999993</c:v>
                </c:pt>
                <c:pt idx="360">
                  <c:v>8.7462429999999998</c:v>
                </c:pt>
                <c:pt idx="361">
                  <c:v>18.088372</c:v>
                </c:pt>
                <c:pt idx="362">
                  <c:v>14.008124</c:v>
                </c:pt>
                <c:pt idx="363">
                  <c:v>6.7088939999999999</c:v>
                </c:pt>
                <c:pt idx="364">
                  <c:v>8.5166319999999995</c:v>
                </c:pt>
                <c:pt idx="365">
                  <c:v>16.147031999999999</c:v>
                </c:pt>
                <c:pt idx="366">
                  <c:v>18.358409999999999</c:v>
                </c:pt>
                <c:pt idx="367">
                  <c:v>12.66452</c:v>
                </c:pt>
                <c:pt idx="368">
                  <c:v>8.8536780000000004</c:v>
                </c:pt>
                <c:pt idx="369">
                  <c:v>9.3823080000000001</c:v>
                </c:pt>
                <c:pt idx="370">
                  <c:v>27.933211</c:v>
                </c:pt>
                <c:pt idx="371">
                  <c:v>12.227544999999999</c:v>
                </c:pt>
                <c:pt idx="372">
                  <c:v>10.274145000000001</c:v>
                </c:pt>
                <c:pt idx="373">
                  <c:v>38.861818</c:v>
                </c:pt>
                <c:pt idx="374">
                  <c:v>19.227982000000001</c:v>
                </c:pt>
                <c:pt idx="375">
                  <c:v>19.609321000000001</c:v>
                </c:pt>
                <c:pt idx="376">
                  <c:v>20.994562999999999</c:v>
                </c:pt>
                <c:pt idx="377">
                  <c:v>15.933704000000001</c:v>
                </c:pt>
                <c:pt idx="378">
                  <c:v>73.253754000000001</c:v>
                </c:pt>
                <c:pt idx="379">
                  <c:v>30.764728000000002</c:v>
                </c:pt>
                <c:pt idx="380">
                  <c:v>101.61242799999999</c:v>
                </c:pt>
                <c:pt idx="381">
                  <c:v>34.882638999999998</c:v>
                </c:pt>
                <c:pt idx="382">
                  <c:v>17.620080999999999</c:v>
                </c:pt>
                <c:pt idx="383">
                  <c:v>23.020544999999998</c:v>
                </c:pt>
                <c:pt idx="384">
                  <c:v>11.106854999999999</c:v>
                </c:pt>
                <c:pt idx="385">
                  <c:v>9.7335069999999995</c:v>
                </c:pt>
                <c:pt idx="386">
                  <c:v>6.8403520000000002</c:v>
                </c:pt>
                <c:pt idx="387">
                  <c:v>12.395632000000001</c:v>
                </c:pt>
                <c:pt idx="388">
                  <c:v>14.895144</c:v>
                </c:pt>
                <c:pt idx="389">
                  <c:v>8.6177679999999999</c:v>
                </c:pt>
                <c:pt idx="390">
                  <c:v>7.7837430000000003</c:v>
                </c:pt>
                <c:pt idx="391">
                  <c:v>7.982145</c:v>
                </c:pt>
                <c:pt idx="392">
                  <c:v>11.147636</c:v>
                </c:pt>
                <c:pt idx="393">
                  <c:v>18.604659000000002</c:v>
                </c:pt>
                <c:pt idx="394">
                  <c:v>19.414653000000001</c:v>
                </c:pt>
                <c:pt idx="395">
                  <c:v>14.084218</c:v>
                </c:pt>
                <c:pt idx="396">
                  <c:v>16.949793</c:v>
                </c:pt>
                <c:pt idx="397">
                  <c:v>37.518847000000001</c:v>
                </c:pt>
                <c:pt idx="398">
                  <c:v>20.383983000000001</c:v>
                </c:pt>
                <c:pt idx="399">
                  <c:v>12.150077</c:v>
                </c:pt>
                <c:pt idx="400">
                  <c:v>15.606705</c:v>
                </c:pt>
                <c:pt idx="401">
                  <c:v>10.906914</c:v>
                </c:pt>
                <c:pt idx="402">
                  <c:v>32.283965000000002</c:v>
                </c:pt>
                <c:pt idx="403">
                  <c:v>48.183881999999997</c:v>
                </c:pt>
                <c:pt idx="404">
                  <c:v>12.880824</c:v>
                </c:pt>
                <c:pt idx="405">
                  <c:v>18.764371000000001</c:v>
                </c:pt>
                <c:pt idx="406">
                  <c:v>12.041897000000001</c:v>
                </c:pt>
                <c:pt idx="407">
                  <c:v>17.156020999999999</c:v>
                </c:pt>
                <c:pt idx="408">
                  <c:v>19.165409</c:v>
                </c:pt>
                <c:pt idx="409">
                  <c:v>19.882943999999998</c:v>
                </c:pt>
                <c:pt idx="410">
                  <c:v>43.514448000000002</c:v>
                </c:pt>
                <c:pt idx="411">
                  <c:v>17.869152</c:v>
                </c:pt>
                <c:pt idx="412">
                  <c:v>19.677700000000002</c:v>
                </c:pt>
                <c:pt idx="413">
                  <c:v>21.626183000000001</c:v>
                </c:pt>
                <c:pt idx="414">
                  <c:v>8.4045129999999997</c:v>
                </c:pt>
                <c:pt idx="415">
                  <c:v>12.203322</c:v>
                </c:pt>
                <c:pt idx="416">
                  <c:v>9.1437840000000001</c:v>
                </c:pt>
                <c:pt idx="417">
                  <c:v>11.108698</c:v>
                </c:pt>
                <c:pt idx="418">
                  <c:v>12.066347</c:v>
                </c:pt>
                <c:pt idx="419">
                  <c:v>6.9021559999999997</c:v>
                </c:pt>
                <c:pt idx="420">
                  <c:v>9.3543260000000004</c:v>
                </c:pt>
                <c:pt idx="421">
                  <c:v>6.5347749999999998</c:v>
                </c:pt>
                <c:pt idx="422">
                  <c:v>5.8961230000000002</c:v>
                </c:pt>
                <c:pt idx="423">
                  <c:v>5.6967800000000004</c:v>
                </c:pt>
                <c:pt idx="424">
                  <c:v>8.0031770000000009</c:v>
                </c:pt>
                <c:pt idx="425">
                  <c:v>9.2094050000000003</c:v>
                </c:pt>
                <c:pt idx="426">
                  <c:v>11.786959</c:v>
                </c:pt>
                <c:pt idx="427">
                  <c:v>24.036011999999999</c:v>
                </c:pt>
                <c:pt idx="428">
                  <c:v>10.519771</c:v>
                </c:pt>
                <c:pt idx="429">
                  <c:v>9.3462770000000006</c:v>
                </c:pt>
                <c:pt idx="430">
                  <c:v>12.888266</c:v>
                </c:pt>
                <c:pt idx="431">
                  <c:v>20.696100999999999</c:v>
                </c:pt>
                <c:pt idx="432">
                  <c:v>7.5433830000000004</c:v>
                </c:pt>
                <c:pt idx="433">
                  <c:v>5.8713009999999999</c:v>
                </c:pt>
                <c:pt idx="434">
                  <c:v>11.026317000000001</c:v>
                </c:pt>
                <c:pt idx="435">
                  <c:v>11.154624999999999</c:v>
                </c:pt>
                <c:pt idx="436">
                  <c:v>10.367665000000001</c:v>
                </c:pt>
                <c:pt idx="437">
                  <c:v>10.268755000000001</c:v>
                </c:pt>
                <c:pt idx="438">
                  <c:v>12.027620000000001</c:v>
                </c:pt>
                <c:pt idx="439">
                  <c:v>15.789845</c:v>
                </c:pt>
                <c:pt idx="440">
                  <c:v>14.370803</c:v>
                </c:pt>
                <c:pt idx="441">
                  <c:v>11.283868</c:v>
                </c:pt>
                <c:pt idx="442">
                  <c:v>10.158101</c:v>
                </c:pt>
                <c:pt idx="443">
                  <c:v>6.5999730000000003</c:v>
                </c:pt>
                <c:pt idx="444">
                  <c:v>18.667895000000001</c:v>
                </c:pt>
                <c:pt idx="445">
                  <c:v>11.310917999999999</c:v>
                </c:pt>
                <c:pt idx="446">
                  <c:v>20.417559000000001</c:v>
                </c:pt>
                <c:pt idx="447">
                  <c:v>12.136291999999999</c:v>
                </c:pt>
                <c:pt idx="448">
                  <c:v>12.800219999999999</c:v>
                </c:pt>
                <c:pt idx="449">
                  <c:v>19.336856000000001</c:v>
                </c:pt>
                <c:pt idx="450">
                  <c:v>15.127504999999999</c:v>
                </c:pt>
                <c:pt idx="451">
                  <c:v>13.785216</c:v>
                </c:pt>
                <c:pt idx="452">
                  <c:v>8.7456910000000008</c:v>
                </c:pt>
                <c:pt idx="453">
                  <c:v>6.8218779999999999</c:v>
                </c:pt>
                <c:pt idx="454">
                  <c:v>6.366606</c:v>
                </c:pt>
                <c:pt idx="455">
                  <c:v>4.8866870000000002</c:v>
                </c:pt>
                <c:pt idx="456">
                  <c:v>5.9978100000000003</c:v>
                </c:pt>
                <c:pt idx="457">
                  <c:v>4.335388</c:v>
                </c:pt>
                <c:pt idx="458">
                  <c:v>6.655278</c:v>
                </c:pt>
                <c:pt idx="459">
                  <c:v>10.857863</c:v>
                </c:pt>
                <c:pt idx="460">
                  <c:v>7.4364280000000003</c:v>
                </c:pt>
                <c:pt idx="461">
                  <c:v>3.7447539999999999</c:v>
                </c:pt>
                <c:pt idx="462">
                  <c:v>4.079205</c:v>
                </c:pt>
                <c:pt idx="463">
                  <c:v>7.7857669999999999</c:v>
                </c:pt>
                <c:pt idx="464">
                  <c:v>6.9798489999999997</c:v>
                </c:pt>
                <c:pt idx="465">
                  <c:v>5.1240119999999996</c:v>
                </c:pt>
                <c:pt idx="466">
                  <c:v>7.3082289999999999</c:v>
                </c:pt>
                <c:pt idx="467">
                  <c:v>13.8026</c:v>
                </c:pt>
                <c:pt idx="468">
                  <c:v>8.1520309999999991</c:v>
                </c:pt>
                <c:pt idx="469">
                  <c:v>7.9902449999999998</c:v>
                </c:pt>
                <c:pt idx="470">
                  <c:v>8.6201539999999994</c:v>
                </c:pt>
                <c:pt idx="471">
                  <c:v>7.6180329999999996</c:v>
                </c:pt>
                <c:pt idx="472">
                  <c:v>13.132486999999999</c:v>
                </c:pt>
                <c:pt idx="473">
                  <c:v>18.801214000000002</c:v>
                </c:pt>
                <c:pt idx="474">
                  <c:v>10.889220999999999</c:v>
                </c:pt>
                <c:pt idx="475">
                  <c:v>7.2754709999999996</c:v>
                </c:pt>
                <c:pt idx="476">
                  <c:v>13.020371000000001</c:v>
                </c:pt>
                <c:pt idx="477">
                  <c:v>9.4654629999999997</c:v>
                </c:pt>
                <c:pt idx="478">
                  <c:v>6.8949470000000002</c:v>
                </c:pt>
                <c:pt idx="479">
                  <c:v>6.9362180000000002</c:v>
                </c:pt>
                <c:pt idx="480">
                  <c:v>4.2149580000000002</c:v>
                </c:pt>
                <c:pt idx="481">
                  <c:v>7.6324829999999997</c:v>
                </c:pt>
                <c:pt idx="482">
                  <c:v>11.774487000000001</c:v>
                </c:pt>
                <c:pt idx="483">
                  <c:v>7.6515129999999996</c:v>
                </c:pt>
                <c:pt idx="484">
                  <c:v>5.0147579999999996</c:v>
                </c:pt>
                <c:pt idx="485">
                  <c:v>5.611154</c:v>
                </c:pt>
                <c:pt idx="486">
                  <c:v>8.4185800000000004</c:v>
                </c:pt>
                <c:pt idx="487">
                  <c:v>10.030257000000001</c:v>
                </c:pt>
                <c:pt idx="488">
                  <c:v>13.396709</c:v>
                </c:pt>
                <c:pt idx="489">
                  <c:v>7.4818829999999998</c:v>
                </c:pt>
                <c:pt idx="490">
                  <c:v>8.1600579999999994</c:v>
                </c:pt>
                <c:pt idx="491">
                  <c:v>10.216735999999999</c:v>
                </c:pt>
                <c:pt idx="492">
                  <c:v>10.490786</c:v>
                </c:pt>
                <c:pt idx="493">
                  <c:v>5.327833</c:v>
                </c:pt>
                <c:pt idx="494">
                  <c:v>5.7829550000000003</c:v>
                </c:pt>
                <c:pt idx="495">
                  <c:v>7.5063089999999999</c:v>
                </c:pt>
                <c:pt idx="496">
                  <c:v>10.719469999999999</c:v>
                </c:pt>
                <c:pt idx="497">
                  <c:v>9.9596490000000006</c:v>
                </c:pt>
                <c:pt idx="498">
                  <c:v>8.1974250000000008</c:v>
                </c:pt>
                <c:pt idx="499">
                  <c:v>15.077135999999999</c:v>
                </c:pt>
                <c:pt idx="500">
                  <c:v>14.43093</c:v>
                </c:pt>
                <c:pt idx="501">
                  <c:v>11.81317</c:v>
                </c:pt>
                <c:pt idx="502">
                  <c:v>14.406440999999999</c:v>
                </c:pt>
                <c:pt idx="503">
                  <c:v>9.3205770000000001</c:v>
                </c:pt>
                <c:pt idx="504">
                  <c:v>9.9395170000000004</c:v>
                </c:pt>
                <c:pt idx="505">
                  <c:v>8.0903690000000008</c:v>
                </c:pt>
                <c:pt idx="506">
                  <c:v>12.863039000000001</c:v>
                </c:pt>
                <c:pt idx="507">
                  <c:v>8.3789149999999992</c:v>
                </c:pt>
                <c:pt idx="508">
                  <c:v>13.604608000000001</c:v>
                </c:pt>
                <c:pt idx="509">
                  <c:v>11.438624000000001</c:v>
                </c:pt>
                <c:pt idx="510">
                  <c:v>19.900312</c:v>
                </c:pt>
                <c:pt idx="511">
                  <c:v>7.3649240000000002</c:v>
                </c:pt>
                <c:pt idx="512">
                  <c:v>9.480003</c:v>
                </c:pt>
                <c:pt idx="513">
                  <c:v>6.9107500000000002</c:v>
                </c:pt>
                <c:pt idx="514">
                  <c:v>9.2709879999999991</c:v>
                </c:pt>
                <c:pt idx="515">
                  <c:v>6.0882740000000002</c:v>
                </c:pt>
                <c:pt idx="516">
                  <c:v>8.4450289999999999</c:v>
                </c:pt>
                <c:pt idx="517">
                  <c:v>9.8549450000000007</c:v>
                </c:pt>
                <c:pt idx="518">
                  <c:v>9.5720410000000005</c:v>
                </c:pt>
                <c:pt idx="519">
                  <c:v>19.324262000000001</c:v>
                </c:pt>
                <c:pt idx="520">
                  <c:v>16.269569000000001</c:v>
                </c:pt>
                <c:pt idx="521">
                  <c:v>14.920272000000001</c:v>
                </c:pt>
                <c:pt idx="522">
                  <c:v>7.5628080000000004</c:v>
                </c:pt>
                <c:pt idx="523">
                  <c:v>11.582326</c:v>
                </c:pt>
                <c:pt idx="524">
                  <c:v>13.19417</c:v>
                </c:pt>
                <c:pt idx="525">
                  <c:v>9.758343</c:v>
                </c:pt>
                <c:pt idx="526">
                  <c:v>6.3924880000000002</c:v>
                </c:pt>
                <c:pt idx="527">
                  <c:v>9.1611309999999992</c:v>
                </c:pt>
                <c:pt idx="528">
                  <c:v>6.8344009999999997</c:v>
                </c:pt>
                <c:pt idx="529">
                  <c:v>10.617896999999999</c:v>
                </c:pt>
                <c:pt idx="530">
                  <c:v>10.31822</c:v>
                </c:pt>
                <c:pt idx="531">
                  <c:v>6.4382210000000004</c:v>
                </c:pt>
                <c:pt idx="532">
                  <c:v>8.1947969999999994</c:v>
                </c:pt>
                <c:pt idx="533">
                  <c:v>9.9782309999999992</c:v>
                </c:pt>
                <c:pt idx="534">
                  <c:v>13.989457</c:v>
                </c:pt>
                <c:pt idx="535">
                  <c:v>18.143422000000001</c:v>
                </c:pt>
                <c:pt idx="536">
                  <c:v>43.534717999999998</c:v>
                </c:pt>
                <c:pt idx="537">
                  <c:v>38.976815000000002</c:v>
                </c:pt>
                <c:pt idx="538">
                  <c:v>13.971982000000001</c:v>
                </c:pt>
                <c:pt idx="539">
                  <c:v>20.250205999999999</c:v>
                </c:pt>
                <c:pt idx="540">
                  <c:v>13.867323000000001</c:v>
                </c:pt>
                <c:pt idx="541">
                  <c:v>5.3522829999999999</c:v>
                </c:pt>
                <c:pt idx="542">
                  <c:v>6.090738</c:v>
                </c:pt>
                <c:pt idx="543">
                  <c:v>5.081391</c:v>
                </c:pt>
                <c:pt idx="544">
                  <c:v>7.9097569999999999</c:v>
                </c:pt>
                <c:pt idx="545">
                  <c:v>12.340934000000001</c:v>
                </c:pt>
                <c:pt idx="546">
                  <c:v>8.4575569999999995</c:v>
                </c:pt>
                <c:pt idx="547">
                  <c:v>6.5213000000000001</c:v>
                </c:pt>
                <c:pt idx="548">
                  <c:v>7.3234510000000004</c:v>
                </c:pt>
                <c:pt idx="549">
                  <c:v>9.4710540000000005</c:v>
                </c:pt>
                <c:pt idx="550">
                  <c:v>16.252991999999999</c:v>
                </c:pt>
                <c:pt idx="551">
                  <c:v>7.7250810000000003</c:v>
                </c:pt>
                <c:pt idx="552">
                  <c:v>10.699142999999999</c:v>
                </c:pt>
                <c:pt idx="553">
                  <c:v>9.1060739999999996</c:v>
                </c:pt>
                <c:pt idx="554">
                  <c:v>12.082753</c:v>
                </c:pt>
                <c:pt idx="555">
                  <c:v>4.865596</c:v>
                </c:pt>
                <c:pt idx="556">
                  <c:v>5.4773389999999997</c:v>
                </c:pt>
                <c:pt idx="557">
                  <c:v>6.0909009999999997</c:v>
                </c:pt>
                <c:pt idx="558">
                  <c:v>6.6370990000000001</c:v>
                </c:pt>
                <c:pt idx="559">
                  <c:v>6.0595039999999996</c:v>
                </c:pt>
                <c:pt idx="560">
                  <c:v>4.4721190000000002</c:v>
                </c:pt>
                <c:pt idx="561">
                  <c:v>4.1891800000000003</c:v>
                </c:pt>
                <c:pt idx="562">
                  <c:v>11.729680999999999</c:v>
                </c:pt>
                <c:pt idx="563">
                  <c:v>7.4987269999999997</c:v>
                </c:pt>
                <c:pt idx="564">
                  <c:v>8.7041780000000006</c:v>
                </c:pt>
                <c:pt idx="565">
                  <c:v>16.11186</c:v>
                </c:pt>
                <c:pt idx="566">
                  <c:v>8.7191759999999991</c:v>
                </c:pt>
                <c:pt idx="567">
                  <c:v>7.0578430000000001</c:v>
                </c:pt>
                <c:pt idx="568">
                  <c:v>7.0244239999999998</c:v>
                </c:pt>
                <c:pt idx="569">
                  <c:v>7.5434320000000001</c:v>
                </c:pt>
                <c:pt idx="570">
                  <c:v>6.4544860000000002</c:v>
                </c:pt>
                <c:pt idx="571">
                  <c:v>7.1521790000000003</c:v>
                </c:pt>
                <c:pt idx="572">
                  <c:v>9.2038419999999999</c:v>
                </c:pt>
                <c:pt idx="573">
                  <c:v>8.8031369999999995</c:v>
                </c:pt>
                <c:pt idx="574">
                  <c:v>14.272292</c:v>
                </c:pt>
                <c:pt idx="575">
                  <c:v>18.900002000000001</c:v>
                </c:pt>
                <c:pt idx="576">
                  <c:v>19.826253999999999</c:v>
                </c:pt>
                <c:pt idx="577">
                  <c:v>12.995706</c:v>
                </c:pt>
                <c:pt idx="578">
                  <c:v>18.204464000000002</c:v>
                </c:pt>
                <c:pt idx="579">
                  <c:v>11.479706</c:v>
                </c:pt>
                <c:pt idx="580">
                  <c:v>8.7326080000000008</c:v>
                </c:pt>
                <c:pt idx="581">
                  <c:v>15.42168</c:v>
                </c:pt>
                <c:pt idx="582">
                  <c:v>25.767520999999999</c:v>
                </c:pt>
                <c:pt idx="583">
                  <c:v>23.995166000000001</c:v>
                </c:pt>
                <c:pt idx="584">
                  <c:v>9.4796910000000008</c:v>
                </c:pt>
                <c:pt idx="585">
                  <c:v>7.9941969999999998</c:v>
                </c:pt>
                <c:pt idx="586">
                  <c:v>9.1511019999999998</c:v>
                </c:pt>
                <c:pt idx="587">
                  <c:v>11.135894</c:v>
                </c:pt>
                <c:pt idx="588">
                  <c:v>15.982423000000001</c:v>
                </c:pt>
                <c:pt idx="589">
                  <c:v>9.7544850000000007</c:v>
                </c:pt>
                <c:pt idx="590">
                  <c:v>9.9929620000000003</c:v>
                </c:pt>
                <c:pt idx="591">
                  <c:v>7.2436360000000004</c:v>
                </c:pt>
                <c:pt idx="592">
                  <c:v>12.412416</c:v>
                </c:pt>
                <c:pt idx="593">
                  <c:v>7.9849329999999998</c:v>
                </c:pt>
                <c:pt idx="594">
                  <c:v>7.3254830000000002</c:v>
                </c:pt>
                <c:pt idx="595">
                  <c:v>10.253527</c:v>
                </c:pt>
                <c:pt idx="596">
                  <c:v>12.718721</c:v>
                </c:pt>
                <c:pt idx="597">
                  <c:v>12.614262999999999</c:v>
                </c:pt>
                <c:pt idx="598">
                  <c:v>7.6207229999999999</c:v>
                </c:pt>
                <c:pt idx="599">
                  <c:v>8.8401879999999995</c:v>
                </c:pt>
                <c:pt idx="600">
                  <c:v>5.9817600000000004</c:v>
                </c:pt>
                <c:pt idx="601">
                  <c:v>14.252204000000001</c:v>
                </c:pt>
                <c:pt idx="602">
                  <c:v>6.6677809999999997</c:v>
                </c:pt>
                <c:pt idx="603">
                  <c:v>9.7442019999999996</c:v>
                </c:pt>
                <c:pt idx="604">
                  <c:v>9.4946409999999997</c:v>
                </c:pt>
                <c:pt idx="605">
                  <c:v>11.041243</c:v>
                </c:pt>
                <c:pt idx="606">
                  <c:v>6.0590440000000001</c:v>
                </c:pt>
                <c:pt idx="607">
                  <c:v>9.7475260000000006</c:v>
                </c:pt>
                <c:pt idx="608">
                  <c:v>18.237451</c:v>
                </c:pt>
                <c:pt idx="609">
                  <c:v>6.7830219999999999</c:v>
                </c:pt>
                <c:pt idx="610">
                  <c:v>12.897667</c:v>
                </c:pt>
                <c:pt idx="611">
                  <c:v>11.608423999999999</c:v>
                </c:pt>
                <c:pt idx="612">
                  <c:v>7.0591999999999997</c:v>
                </c:pt>
                <c:pt idx="613">
                  <c:v>9.5111889999999999</c:v>
                </c:pt>
                <c:pt idx="614">
                  <c:v>10.160322000000001</c:v>
                </c:pt>
                <c:pt idx="615">
                  <c:v>9.1705349999999992</c:v>
                </c:pt>
                <c:pt idx="616">
                  <c:v>10.816352</c:v>
                </c:pt>
                <c:pt idx="617">
                  <c:v>9.9345009999999991</c:v>
                </c:pt>
                <c:pt idx="618">
                  <c:v>9.7523260000000001</c:v>
                </c:pt>
                <c:pt idx="619">
                  <c:v>4.7748670000000004</c:v>
                </c:pt>
                <c:pt idx="620">
                  <c:v>11.610832</c:v>
                </c:pt>
                <c:pt idx="621">
                  <c:v>10.122166999999999</c:v>
                </c:pt>
                <c:pt idx="622">
                  <c:v>48.904254000000002</c:v>
                </c:pt>
                <c:pt idx="623">
                  <c:v>15.710094</c:v>
                </c:pt>
                <c:pt idx="624">
                  <c:v>8.4236920000000008</c:v>
                </c:pt>
                <c:pt idx="625">
                  <c:v>10.229766</c:v>
                </c:pt>
                <c:pt idx="626">
                  <c:v>8.7918719999999997</c:v>
                </c:pt>
                <c:pt idx="627">
                  <c:v>8.3622650000000007</c:v>
                </c:pt>
                <c:pt idx="628">
                  <c:v>9.6342829999999999</c:v>
                </c:pt>
                <c:pt idx="629">
                  <c:v>8.9176990000000007</c:v>
                </c:pt>
                <c:pt idx="630">
                  <c:v>10.714339000000001</c:v>
                </c:pt>
                <c:pt idx="631">
                  <c:v>8.1807090000000002</c:v>
                </c:pt>
                <c:pt idx="632">
                  <c:v>5.019603</c:v>
                </c:pt>
                <c:pt idx="633">
                  <c:v>7.766667</c:v>
                </c:pt>
                <c:pt idx="634">
                  <c:v>16.367477000000001</c:v>
                </c:pt>
                <c:pt idx="635">
                  <c:v>8.1423190000000005</c:v>
                </c:pt>
                <c:pt idx="636">
                  <c:v>12.910220000000001</c:v>
                </c:pt>
                <c:pt idx="637">
                  <c:v>18.830591999999999</c:v>
                </c:pt>
                <c:pt idx="638">
                  <c:v>8.9610769999999995</c:v>
                </c:pt>
                <c:pt idx="639">
                  <c:v>8.2595740000000006</c:v>
                </c:pt>
                <c:pt idx="640">
                  <c:v>7.8049759999999999</c:v>
                </c:pt>
                <c:pt idx="641">
                  <c:v>7.6721349999999999</c:v>
                </c:pt>
                <c:pt idx="642">
                  <c:v>9.7752800000000004</c:v>
                </c:pt>
                <c:pt idx="643">
                  <c:v>12.209350000000001</c:v>
                </c:pt>
                <c:pt idx="644">
                  <c:v>29.125052</c:v>
                </c:pt>
                <c:pt idx="645">
                  <c:v>9.9011479999999992</c:v>
                </c:pt>
                <c:pt idx="646">
                  <c:v>10.278597</c:v>
                </c:pt>
                <c:pt idx="647">
                  <c:v>11.861196</c:v>
                </c:pt>
                <c:pt idx="648">
                  <c:v>10.420462000000001</c:v>
                </c:pt>
                <c:pt idx="649">
                  <c:v>20.643706999999999</c:v>
                </c:pt>
                <c:pt idx="650">
                  <c:v>25.790153</c:v>
                </c:pt>
                <c:pt idx="651">
                  <c:v>22.295321000000001</c:v>
                </c:pt>
                <c:pt idx="652">
                  <c:v>55.745170999999999</c:v>
                </c:pt>
                <c:pt idx="653">
                  <c:v>64.518967000000004</c:v>
                </c:pt>
                <c:pt idx="654">
                  <c:v>17.134291000000001</c:v>
                </c:pt>
                <c:pt idx="655">
                  <c:v>14.091519</c:v>
                </c:pt>
                <c:pt idx="656">
                  <c:v>21.040139</c:v>
                </c:pt>
                <c:pt idx="657">
                  <c:v>12.497541999999999</c:v>
                </c:pt>
                <c:pt idx="658">
                  <c:v>12.302873999999999</c:v>
                </c:pt>
                <c:pt idx="659">
                  <c:v>7.1248069999999997</c:v>
                </c:pt>
                <c:pt idx="660">
                  <c:v>13.103664</c:v>
                </c:pt>
                <c:pt idx="661">
                  <c:v>8.3461300000000005</c:v>
                </c:pt>
                <c:pt idx="662">
                  <c:v>12.555527</c:v>
                </c:pt>
                <c:pt idx="663">
                  <c:v>13.712536999999999</c:v>
                </c:pt>
                <c:pt idx="664">
                  <c:v>8.2539420000000003</c:v>
                </c:pt>
                <c:pt idx="665">
                  <c:v>14.412671</c:v>
                </c:pt>
                <c:pt idx="666">
                  <c:v>6.6384220000000003</c:v>
                </c:pt>
                <c:pt idx="667">
                  <c:v>4.5842929999999997</c:v>
                </c:pt>
                <c:pt idx="668">
                  <c:v>6.949605</c:v>
                </c:pt>
                <c:pt idx="669">
                  <c:v>10.618786</c:v>
                </c:pt>
                <c:pt idx="670">
                  <c:v>8.2841349999999991</c:v>
                </c:pt>
                <c:pt idx="671">
                  <c:v>8.1714369999999992</c:v>
                </c:pt>
                <c:pt idx="672">
                  <c:v>6.6897690000000001</c:v>
                </c:pt>
                <c:pt idx="673">
                  <c:v>5.9970509999999999</c:v>
                </c:pt>
                <c:pt idx="674">
                  <c:v>5.9518930000000001</c:v>
                </c:pt>
                <c:pt idx="675">
                  <c:v>6.9602639999999996</c:v>
                </c:pt>
                <c:pt idx="676">
                  <c:v>8.105359</c:v>
                </c:pt>
                <c:pt idx="677">
                  <c:v>7.7375619999999996</c:v>
                </c:pt>
                <c:pt idx="678">
                  <c:v>6.7273430000000003</c:v>
                </c:pt>
                <c:pt idx="679">
                  <c:v>9.5662099999999999</c:v>
                </c:pt>
                <c:pt idx="680">
                  <c:v>10.073884</c:v>
                </c:pt>
                <c:pt idx="681">
                  <c:v>6.5844449999999997</c:v>
                </c:pt>
                <c:pt idx="682">
                  <c:v>7.0452009999999996</c:v>
                </c:pt>
                <c:pt idx="683">
                  <c:v>5.4822179999999996</c:v>
                </c:pt>
                <c:pt idx="684">
                  <c:v>7.8128010000000003</c:v>
                </c:pt>
                <c:pt idx="685">
                  <c:v>12.42928</c:v>
                </c:pt>
                <c:pt idx="686">
                  <c:v>8.1549309999999995</c:v>
                </c:pt>
                <c:pt idx="687">
                  <c:v>7.3798779999999997</c:v>
                </c:pt>
                <c:pt idx="688">
                  <c:v>10.693426000000001</c:v>
                </c:pt>
                <c:pt idx="689">
                  <c:v>11.214662000000001</c:v>
                </c:pt>
                <c:pt idx="690">
                  <c:v>8.1322279999999996</c:v>
                </c:pt>
                <c:pt idx="691">
                  <c:v>6.2004469999999996</c:v>
                </c:pt>
                <c:pt idx="692">
                  <c:v>9.8132079999999995</c:v>
                </c:pt>
                <c:pt idx="693">
                  <c:v>6.3274299999999997</c:v>
                </c:pt>
                <c:pt idx="694">
                  <c:v>9.7163900000000005</c:v>
                </c:pt>
                <c:pt idx="695">
                  <c:v>8.3888350000000003</c:v>
                </c:pt>
                <c:pt idx="696">
                  <c:v>16.630417000000001</c:v>
                </c:pt>
                <c:pt idx="697">
                  <c:v>22.556501999999998</c:v>
                </c:pt>
                <c:pt idx="698">
                  <c:v>10.189855</c:v>
                </c:pt>
                <c:pt idx="699">
                  <c:v>9.9027390000000004</c:v>
                </c:pt>
                <c:pt idx="700">
                  <c:v>6.9332539999999998</c:v>
                </c:pt>
                <c:pt idx="701">
                  <c:v>8.1408570000000005</c:v>
                </c:pt>
                <c:pt idx="702">
                  <c:v>7.7682909999999996</c:v>
                </c:pt>
                <c:pt idx="703">
                  <c:v>6.4958450000000001</c:v>
                </c:pt>
                <c:pt idx="704">
                  <c:v>9.1988160000000008</c:v>
                </c:pt>
                <c:pt idx="705">
                  <c:v>7.8382969999999998</c:v>
                </c:pt>
                <c:pt idx="706">
                  <c:v>9.9942700000000002</c:v>
                </c:pt>
                <c:pt idx="707">
                  <c:v>7.6049239999999996</c:v>
                </c:pt>
                <c:pt idx="708">
                  <c:v>15.451411</c:v>
                </c:pt>
                <c:pt idx="709">
                  <c:v>17.639889</c:v>
                </c:pt>
                <c:pt idx="710">
                  <c:v>10.950901999999999</c:v>
                </c:pt>
                <c:pt idx="711">
                  <c:v>19.327625000000001</c:v>
                </c:pt>
                <c:pt idx="712">
                  <c:v>20.611075</c:v>
                </c:pt>
                <c:pt idx="713">
                  <c:v>10.050303</c:v>
                </c:pt>
                <c:pt idx="714">
                  <c:v>8.3868489999999998</c:v>
                </c:pt>
                <c:pt idx="715">
                  <c:v>10.736155</c:v>
                </c:pt>
                <c:pt idx="716">
                  <c:v>16.781507000000001</c:v>
                </c:pt>
                <c:pt idx="717">
                  <c:v>19.665199999999999</c:v>
                </c:pt>
                <c:pt idx="718">
                  <c:v>13.82597</c:v>
                </c:pt>
                <c:pt idx="719">
                  <c:v>13.069167</c:v>
                </c:pt>
                <c:pt idx="720">
                  <c:v>18.558596999999999</c:v>
                </c:pt>
                <c:pt idx="721">
                  <c:v>17.242211000000001</c:v>
                </c:pt>
                <c:pt idx="722">
                  <c:v>3.1705640000000002</c:v>
                </c:pt>
                <c:pt idx="723">
                  <c:v>27.372160000000001</c:v>
                </c:pt>
                <c:pt idx="724">
                  <c:v>18.474706000000001</c:v>
                </c:pt>
                <c:pt idx="725">
                  <c:v>16.29608</c:v>
                </c:pt>
                <c:pt idx="726">
                  <c:v>20.887416999999999</c:v>
                </c:pt>
                <c:pt idx="727">
                  <c:v>6.9290630000000002</c:v>
                </c:pt>
                <c:pt idx="728">
                  <c:v>6.4249150000000004</c:v>
                </c:pt>
                <c:pt idx="729">
                  <c:v>7.266724</c:v>
                </c:pt>
                <c:pt idx="730">
                  <c:v>10.337543999999999</c:v>
                </c:pt>
                <c:pt idx="731">
                  <c:v>10.609956</c:v>
                </c:pt>
                <c:pt idx="732">
                  <c:v>9.3889960000000006</c:v>
                </c:pt>
                <c:pt idx="733">
                  <c:v>10.506078</c:v>
                </c:pt>
                <c:pt idx="734">
                  <c:v>22.235092000000002</c:v>
                </c:pt>
                <c:pt idx="735">
                  <c:v>8.8032550000000001</c:v>
                </c:pt>
                <c:pt idx="736">
                  <c:v>9.1112889999999993</c:v>
                </c:pt>
                <c:pt idx="737">
                  <c:v>12.427918999999999</c:v>
                </c:pt>
                <c:pt idx="738">
                  <c:v>18.281337000000001</c:v>
                </c:pt>
                <c:pt idx="739">
                  <c:v>15.552911</c:v>
                </c:pt>
                <c:pt idx="740">
                  <c:v>9.9910519999999998</c:v>
                </c:pt>
                <c:pt idx="741">
                  <c:v>16.205788999999999</c:v>
                </c:pt>
                <c:pt idx="742">
                  <c:v>22.838806999999999</c:v>
                </c:pt>
                <c:pt idx="743">
                  <c:v>24.179987000000001</c:v>
                </c:pt>
                <c:pt idx="744">
                  <c:v>20.992080000000001</c:v>
                </c:pt>
                <c:pt idx="745">
                  <c:v>9.5260680000000004</c:v>
                </c:pt>
                <c:pt idx="746">
                  <c:v>14.365461</c:v>
                </c:pt>
                <c:pt idx="747">
                  <c:v>12.492851</c:v>
                </c:pt>
                <c:pt idx="748">
                  <c:v>8.4186720000000008</c:v>
                </c:pt>
                <c:pt idx="749">
                  <c:v>12.267025</c:v>
                </c:pt>
                <c:pt idx="750">
                  <c:v>10.520206999999999</c:v>
                </c:pt>
                <c:pt idx="751">
                  <c:v>8.7126889999999992</c:v>
                </c:pt>
                <c:pt idx="752">
                  <c:v>9.4080980000000007</c:v>
                </c:pt>
                <c:pt idx="753">
                  <c:v>10.91113</c:v>
                </c:pt>
                <c:pt idx="754">
                  <c:v>8.0858240000000006</c:v>
                </c:pt>
                <c:pt idx="755">
                  <c:v>11.970750000000001</c:v>
                </c:pt>
                <c:pt idx="756">
                  <c:v>17.471906000000001</c:v>
                </c:pt>
                <c:pt idx="757">
                  <c:v>25.758859999999999</c:v>
                </c:pt>
                <c:pt idx="758">
                  <c:v>13.254985</c:v>
                </c:pt>
                <c:pt idx="759">
                  <c:v>17.829428</c:v>
                </c:pt>
                <c:pt idx="760">
                  <c:v>11.3614</c:v>
                </c:pt>
                <c:pt idx="761">
                  <c:v>6.956588</c:v>
                </c:pt>
                <c:pt idx="762">
                  <c:v>7.7591039999999998</c:v>
                </c:pt>
                <c:pt idx="763">
                  <c:v>11.346892</c:v>
                </c:pt>
                <c:pt idx="764">
                  <c:v>9.3388869999999997</c:v>
                </c:pt>
                <c:pt idx="765">
                  <c:v>11.355836999999999</c:v>
                </c:pt>
                <c:pt idx="766">
                  <c:v>10.422413000000001</c:v>
                </c:pt>
                <c:pt idx="767">
                  <c:v>9.8838509999999999</c:v>
                </c:pt>
                <c:pt idx="768">
                  <c:v>7.975854</c:v>
                </c:pt>
                <c:pt idx="769">
                  <c:v>8.609864</c:v>
                </c:pt>
                <c:pt idx="770">
                  <c:v>6.422504</c:v>
                </c:pt>
                <c:pt idx="771">
                  <c:v>10.88599</c:v>
                </c:pt>
                <c:pt idx="772">
                  <c:v>8.9235679999999995</c:v>
                </c:pt>
                <c:pt idx="773">
                  <c:v>8.3071400000000004</c:v>
                </c:pt>
                <c:pt idx="774">
                  <c:v>10.088723</c:v>
                </c:pt>
                <c:pt idx="775">
                  <c:v>15.901918</c:v>
                </c:pt>
                <c:pt idx="776">
                  <c:v>17.695228</c:v>
                </c:pt>
                <c:pt idx="777">
                  <c:v>38.982557</c:v>
                </c:pt>
                <c:pt idx="778">
                  <c:v>15.889556000000001</c:v>
                </c:pt>
                <c:pt idx="779">
                  <c:v>16.932742999999999</c:v>
                </c:pt>
                <c:pt idx="780">
                  <c:v>10.83907</c:v>
                </c:pt>
                <c:pt idx="781">
                  <c:v>9.3461459999999992</c:v>
                </c:pt>
                <c:pt idx="782">
                  <c:v>9.7391769999999998</c:v>
                </c:pt>
                <c:pt idx="783">
                  <c:v>10.640727</c:v>
                </c:pt>
                <c:pt idx="784">
                  <c:v>9.9675449999999994</c:v>
                </c:pt>
                <c:pt idx="785">
                  <c:v>16.042840000000002</c:v>
                </c:pt>
                <c:pt idx="786">
                  <c:v>15.789281000000001</c:v>
                </c:pt>
                <c:pt idx="787">
                  <c:v>9.1884189999999997</c:v>
                </c:pt>
                <c:pt idx="788">
                  <c:v>11.315875999999999</c:v>
                </c:pt>
                <c:pt idx="789">
                  <c:v>11.02542</c:v>
                </c:pt>
                <c:pt idx="790">
                  <c:v>13.414357000000001</c:v>
                </c:pt>
                <c:pt idx="791">
                  <c:v>9.2775700000000008</c:v>
                </c:pt>
                <c:pt idx="792">
                  <c:v>14.074628000000001</c:v>
                </c:pt>
                <c:pt idx="793">
                  <c:v>12.352667</c:v>
                </c:pt>
                <c:pt idx="794">
                  <c:v>11.110417999999999</c:v>
                </c:pt>
                <c:pt idx="795">
                  <c:v>13.794991</c:v>
                </c:pt>
                <c:pt idx="796">
                  <c:v>18.292925</c:v>
                </c:pt>
                <c:pt idx="797">
                  <c:v>18.568655</c:v>
                </c:pt>
                <c:pt idx="798">
                  <c:v>39.881735999999997</c:v>
                </c:pt>
                <c:pt idx="799">
                  <c:v>35.165664999999997</c:v>
                </c:pt>
                <c:pt idx="800">
                  <c:v>19.262053999999999</c:v>
                </c:pt>
                <c:pt idx="801">
                  <c:v>16.018449</c:v>
                </c:pt>
                <c:pt idx="802">
                  <c:v>11.240154</c:v>
                </c:pt>
                <c:pt idx="803">
                  <c:v>8.1729640000000003</c:v>
                </c:pt>
                <c:pt idx="804">
                  <c:v>7.0131319999999997</c:v>
                </c:pt>
                <c:pt idx="805">
                  <c:v>9.0672519999999999</c:v>
                </c:pt>
                <c:pt idx="806">
                  <c:v>11.320918000000001</c:v>
                </c:pt>
                <c:pt idx="807">
                  <c:v>13.883034</c:v>
                </c:pt>
                <c:pt idx="808">
                  <c:v>17.081136000000001</c:v>
                </c:pt>
                <c:pt idx="809">
                  <c:v>16.65466</c:v>
                </c:pt>
                <c:pt idx="810">
                  <c:v>14.293357</c:v>
                </c:pt>
                <c:pt idx="811">
                  <c:v>5.0594739999999998</c:v>
                </c:pt>
                <c:pt idx="812">
                  <c:v>7.422193</c:v>
                </c:pt>
                <c:pt idx="813">
                  <c:v>11.092689999999999</c:v>
                </c:pt>
                <c:pt idx="814">
                  <c:v>8.3710609999999992</c:v>
                </c:pt>
                <c:pt idx="815">
                  <c:v>9.8601939999999999</c:v>
                </c:pt>
                <c:pt idx="816">
                  <c:v>14.361969</c:v>
                </c:pt>
                <c:pt idx="817">
                  <c:v>10.828538999999999</c:v>
                </c:pt>
                <c:pt idx="818">
                  <c:v>10.925182</c:v>
                </c:pt>
                <c:pt idx="819">
                  <c:v>12.487862</c:v>
                </c:pt>
                <c:pt idx="820">
                  <c:v>14.240994000000001</c:v>
                </c:pt>
                <c:pt idx="821">
                  <c:v>14.699792</c:v>
                </c:pt>
                <c:pt idx="822">
                  <c:v>23.208345000000001</c:v>
                </c:pt>
                <c:pt idx="823">
                  <c:v>11.819102000000001</c:v>
                </c:pt>
                <c:pt idx="824">
                  <c:v>13.468067</c:v>
                </c:pt>
                <c:pt idx="825">
                  <c:v>18.420159000000002</c:v>
                </c:pt>
                <c:pt idx="826">
                  <c:v>15.288648</c:v>
                </c:pt>
                <c:pt idx="827">
                  <c:v>15.547967999999999</c:v>
                </c:pt>
                <c:pt idx="828">
                  <c:v>21.700164999999998</c:v>
                </c:pt>
                <c:pt idx="829">
                  <c:v>32.370770999999998</c:v>
                </c:pt>
                <c:pt idx="830">
                  <c:v>78.287712999999997</c:v>
                </c:pt>
                <c:pt idx="831">
                  <c:v>20.200332</c:v>
                </c:pt>
                <c:pt idx="832">
                  <c:v>17.797974</c:v>
                </c:pt>
                <c:pt idx="833">
                  <c:v>8.1868590000000001</c:v>
                </c:pt>
                <c:pt idx="834">
                  <c:v>11.921627000000001</c:v>
                </c:pt>
                <c:pt idx="835">
                  <c:v>20.044726000000001</c:v>
                </c:pt>
                <c:pt idx="836">
                  <c:v>17.344099</c:v>
                </c:pt>
                <c:pt idx="837">
                  <c:v>18.033259999999999</c:v>
                </c:pt>
                <c:pt idx="838">
                  <c:v>21.40371</c:v>
                </c:pt>
                <c:pt idx="839">
                  <c:v>34.490122999999997</c:v>
                </c:pt>
                <c:pt idx="840">
                  <c:v>17.932894999999998</c:v>
                </c:pt>
                <c:pt idx="841">
                  <c:v>25.951999000000001</c:v>
                </c:pt>
                <c:pt idx="842">
                  <c:v>18.965820000000001</c:v>
                </c:pt>
                <c:pt idx="843">
                  <c:v>20.419903999999999</c:v>
                </c:pt>
                <c:pt idx="844">
                  <c:v>27.924384</c:v>
                </c:pt>
                <c:pt idx="845">
                  <c:v>16.580824</c:v>
                </c:pt>
                <c:pt idx="846">
                  <c:v>20.536714</c:v>
                </c:pt>
                <c:pt idx="847">
                  <c:v>24.208645000000001</c:v>
                </c:pt>
                <c:pt idx="848">
                  <c:v>15.671272999999999</c:v>
                </c:pt>
                <c:pt idx="849">
                  <c:v>23.412279000000002</c:v>
                </c:pt>
                <c:pt idx="850">
                  <c:v>24.510611999999998</c:v>
                </c:pt>
                <c:pt idx="851">
                  <c:v>23.380137999999999</c:v>
                </c:pt>
                <c:pt idx="852">
                  <c:v>24.399443999999999</c:v>
                </c:pt>
                <c:pt idx="853">
                  <c:v>21.414383000000001</c:v>
                </c:pt>
                <c:pt idx="854">
                  <c:v>23.553761999999999</c:v>
                </c:pt>
                <c:pt idx="855">
                  <c:v>46.147652999999998</c:v>
                </c:pt>
                <c:pt idx="856">
                  <c:v>37.826799999999999</c:v>
                </c:pt>
                <c:pt idx="857">
                  <c:v>16.061088999999999</c:v>
                </c:pt>
                <c:pt idx="858">
                  <c:v>19.597940999999999</c:v>
                </c:pt>
                <c:pt idx="859">
                  <c:v>27.183142</c:v>
                </c:pt>
                <c:pt idx="860">
                  <c:v>15.907398000000001</c:v>
                </c:pt>
                <c:pt idx="861">
                  <c:v>14.305709</c:v>
                </c:pt>
                <c:pt idx="862">
                  <c:v>25.656796</c:v>
                </c:pt>
                <c:pt idx="863">
                  <c:v>17.603826999999999</c:v>
                </c:pt>
                <c:pt idx="864">
                  <c:v>18.122713999999998</c:v>
                </c:pt>
                <c:pt idx="865">
                  <c:v>24.916402000000001</c:v>
                </c:pt>
                <c:pt idx="866">
                  <c:v>29.284642999999999</c:v>
                </c:pt>
                <c:pt idx="867">
                  <c:v>38.239418999999998</c:v>
                </c:pt>
                <c:pt idx="868">
                  <c:v>40.491633</c:v>
                </c:pt>
                <c:pt idx="869">
                  <c:v>36.945425999999998</c:v>
                </c:pt>
                <c:pt idx="870">
                  <c:v>27.975134000000001</c:v>
                </c:pt>
                <c:pt idx="871">
                  <c:v>34.223739999999999</c:v>
                </c:pt>
                <c:pt idx="872">
                  <c:v>21.629521</c:v>
                </c:pt>
                <c:pt idx="873">
                  <c:v>32.998305000000002</c:v>
                </c:pt>
                <c:pt idx="874">
                  <c:v>35.113638000000002</c:v>
                </c:pt>
                <c:pt idx="875">
                  <c:v>41.699184000000002</c:v>
                </c:pt>
                <c:pt idx="876">
                  <c:v>36.132244999999998</c:v>
                </c:pt>
                <c:pt idx="877">
                  <c:v>42.294905999999997</c:v>
                </c:pt>
                <c:pt idx="878">
                  <c:v>36.036335999999999</c:v>
                </c:pt>
                <c:pt idx="879">
                  <c:v>45.258668999999998</c:v>
                </c:pt>
                <c:pt idx="880">
                  <c:v>66.835735999999997</c:v>
                </c:pt>
                <c:pt idx="881">
                  <c:v>28.532668000000001</c:v>
                </c:pt>
                <c:pt idx="882">
                  <c:v>19.295994</c:v>
                </c:pt>
                <c:pt idx="883">
                  <c:v>20.034632999999999</c:v>
                </c:pt>
                <c:pt idx="884">
                  <c:v>23.633655999999998</c:v>
                </c:pt>
                <c:pt idx="885">
                  <c:v>41.341523000000002</c:v>
                </c:pt>
                <c:pt idx="886">
                  <c:v>11.014283000000001</c:v>
                </c:pt>
                <c:pt idx="887">
                  <c:v>25.74934</c:v>
                </c:pt>
                <c:pt idx="888">
                  <c:v>16.129017000000001</c:v>
                </c:pt>
                <c:pt idx="889">
                  <c:v>8.670947</c:v>
                </c:pt>
                <c:pt idx="890">
                  <c:v>14.024149</c:v>
                </c:pt>
                <c:pt idx="891">
                  <c:v>11.231596</c:v>
                </c:pt>
                <c:pt idx="892">
                  <c:v>12.875311</c:v>
                </c:pt>
                <c:pt idx="893">
                  <c:v>22.745228000000001</c:v>
                </c:pt>
                <c:pt idx="894">
                  <c:v>18.096561000000001</c:v>
                </c:pt>
                <c:pt idx="895">
                  <c:v>19.563580000000002</c:v>
                </c:pt>
                <c:pt idx="896">
                  <c:v>11.893807000000001</c:v>
                </c:pt>
                <c:pt idx="897">
                  <c:v>16.201280000000001</c:v>
                </c:pt>
                <c:pt idx="898">
                  <c:v>24.171082999999999</c:v>
                </c:pt>
                <c:pt idx="899">
                  <c:v>56.705950999999999</c:v>
                </c:pt>
                <c:pt idx="900">
                  <c:v>27.845963000000001</c:v>
                </c:pt>
                <c:pt idx="901">
                  <c:v>41.130637999999998</c:v>
                </c:pt>
                <c:pt idx="902">
                  <c:v>43.207073999999999</c:v>
                </c:pt>
                <c:pt idx="903">
                  <c:v>15.039006000000001</c:v>
                </c:pt>
                <c:pt idx="904">
                  <c:v>15.276991000000001</c:v>
                </c:pt>
                <c:pt idx="905">
                  <c:v>23.149684000000001</c:v>
                </c:pt>
                <c:pt idx="906">
                  <c:v>18.322935000000001</c:v>
                </c:pt>
                <c:pt idx="907">
                  <c:v>17.354942000000001</c:v>
                </c:pt>
                <c:pt idx="908">
                  <c:v>16.586264</c:v>
                </c:pt>
                <c:pt idx="909">
                  <c:v>17.329896000000002</c:v>
                </c:pt>
                <c:pt idx="910">
                  <c:v>11.473796</c:v>
                </c:pt>
                <c:pt idx="911">
                  <c:v>14.394097</c:v>
                </c:pt>
                <c:pt idx="912">
                  <c:v>12.318313</c:v>
                </c:pt>
                <c:pt idx="913">
                  <c:v>10.569725</c:v>
                </c:pt>
                <c:pt idx="914">
                  <c:v>11.501087999999999</c:v>
                </c:pt>
                <c:pt idx="915">
                  <c:v>13.158894</c:v>
                </c:pt>
                <c:pt idx="916">
                  <c:v>8.0206949999999999</c:v>
                </c:pt>
                <c:pt idx="917">
                  <c:v>15.841298999999999</c:v>
                </c:pt>
                <c:pt idx="918">
                  <c:v>8.8550409999999999</c:v>
                </c:pt>
                <c:pt idx="919">
                  <c:v>8.9505890000000008</c:v>
                </c:pt>
                <c:pt idx="920">
                  <c:v>11.230587999999999</c:v>
                </c:pt>
                <c:pt idx="921">
                  <c:v>9.0502529999999997</c:v>
                </c:pt>
                <c:pt idx="922">
                  <c:v>7.7654949999999996</c:v>
                </c:pt>
                <c:pt idx="923">
                  <c:v>7.5838150000000004</c:v>
                </c:pt>
                <c:pt idx="924">
                  <c:v>9.7411980000000007</c:v>
                </c:pt>
                <c:pt idx="925">
                  <c:v>11.480954000000001</c:v>
                </c:pt>
                <c:pt idx="926">
                  <c:v>11.568803000000001</c:v>
                </c:pt>
                <c:pt idx="927">
                  <c:v>8.1531059999999993</c:v>
                </c:pt>
                <c:pt idx="928">
                  <c:v>16.581585</c:v>
                </c:pt>
                <c:pt idx="929">
                  <c:v>22.209720000000001</c:v>
                </c:pt>
                <c:pt idx="930">
                  <c:v>17.239484000000001</c:v>
                </c:pt>
                <c:pt idx="931">
                  <c:v>19.395603999999999</c:v>
                </c:pt>
                <c:pt idx="932">
                  <c:v>37.340789999999998</c:v>
                </c:pt>
                <c:pt idx="933">
                  <c:v>29.683982</c:v>
                </c:pt>
                <c:pt idx="934">
                  <c:v>24.199204999999999</c:v>
                </c:pt>
                <c:pt idx="935">
                  <c:v>34.653041999999999</c:v>
                </c:pt>
                <c:pt idx="936">
                  <c:v>37.508445000000002</c:v>
                </c:pt>
                <c:pt idx="937">
                  <c:v>22.054341999999998</c:v>
                </c:pt>
                <c:pt idx="938">
                  <c:v>35.162889</c:v>
                </c:pt>
                <c:pt idx="939">
                  <c:v>38.241864</c:v>
                </c:pt>
                <c:pt idx="940">
                  <c:v>9.8618469999999991</c:v>
                </c:pt>
                <c:pt idx="941">
                  <c:v>8.9038419999999991</c:v>
                </c:pt>
                <c:pt idx="942">
                  <c:v>13.138355000000001</c:v>
                </c:pt>
                <c:pt idx="943">
                  <c:v>13.794646999999999</c:v>
                </c:pt>
                <c:pt idx="944">
                  <c:v>15.904845999999999</c:v>
                </c:pt>
                <c:pt idx="945">
                  <c:v>12.995799999999999</c:v>
                </c:pt>
                <c:pt idx="946">
                  <c:v>23.503453</c:v>
                </c:pt>
                <c:pt idx="947">
                  <c:v>22.132952</c:v>
                </c:pt>
                <c:pt idx="948">
                  <c:v>27.027021999999999</c:v>
                </c:pt>
                <c:pt idx="949">
                  <c:v>23.904845999999999</c:v>
                </c:pt>
                <c:pt idx="950">
                  <c:v>14.139854</c:v>
                </c:pt>
                <c:pt idx="951">
                  <c:v>13.433384999999999</c:v>
                </c:pt>
                <c:pt idx="952">
                  <c:v>22.574227</c:v>
                </c:pt>
                <c:pt idx="953">
                  <c:v>20.226071000000001</c:v>
                </c:pt>
                <c:pt idx="954">
                  <c:v>46.697822000000002</c:v>
                </c:pt>
                <c:pt idx="955">
                  <c:v>14.675969</c:v>
                </c:pt>
                <c:pt idx="956">
                  <c:v>38.755267000000003</c:v>
                </c:pt>
                <c:pt idx="957">
                  <c:v>11.855530999999999</c:v>
                </c:pt>
                <c:pt idx="958">
                  <c:v>8.1349619999999998</c:v>
                </c:pt>
                <c:pt idx="959">
                  <c:v>13.431108</c:v>
                </c:pt>
                <c:pt idx="960">
                  <c:v>11.520816999999999</c:v>
                </c:pt>
                <c:pt idx="961">
                  <c:v>20.270558000000001</c:v>
                </c:pt>
                <c:pt idx="962">
                  <c:v>7.0247960000000003</c:v>
                </c:pt>
                <c:pt idx="963">
                  <c:v>17.843326999999999</c:v>
                </c:pt>
                <c:pt idx="964">
                  <c:v>14.343859</c:v>
                </c:pt>
                <c:pt idx="965">
                  <c:v>23.197538999999999</c:v>
                </c:pt>
                <c:pt idx="966">
                  <c:v>26.642108</c:v>
                </c:pt>
                <c:pt idx="967">
                  <c:v>46.282465000000002</c:v>
                </c:pt>
                <c:pt idx="968">
                  <c:v>25.911498999999999</c:v>
                </c:pt>
                <c:pt idx="969">
                  <c:v>18.934170000000002</c:v>
                </c:pt>
                <c:pt idx="970">
                  <c:v>22.333919000000002</c:v>
                </c:pt>
                <c:pt idx="971">
                  <c:v>35.537151000000001</c:v>
                </c:pt>
                <c:pt idx="972">
                  <c:v>22.518726999999998</c:v>
                </c:pt>
                <c:pt idx="973">
                  <c:v>47.822164999999998</c:v>
                </c:pt>
                <c:pt idx="974">
                  <c:v>59.061765999999999</c:v>
                </c:pt>
                <c:pt idx="975">
                  <c:v>60.292901000000001</c:v>
                </c:pt>
                <c:pt idx="976">
                  <c:v>85.406902000000002</c:v>
                </c:pt>
                <c:pt idx="977">
                  <c:v>50.159624999999998</c:v>
                </c:pt>
                <c:pt idx="978">
                  <c:v>29.222028000000002</c:v>
                </c:pt>
                <c:pt idx="979">
                  <c:v>21.184428</c:v>
                </c:pt>
                <c:pt idx="980">
                  <c:v>9.7392400000000006</c:v>
                </c:pt>
                <c:pt idx="981">
                  <c:v>10.371535</c:v>
                </c:pt>
                <c:pt idx="982">
                  <c:v>17.50516</c:v>
                </c:pt>
                <c:pt idx="983">
                  <c:v>9.2235969999999998</c:v>
                </c:pt>
                <c:pt idx="984">
                  <c:v>10.686552000000001</c:v>
                </c:pt>
                <c:pt idx="985">
                  <c:v>15.956143000000001</c:v>
                </c:pt>
                <c:pt idx="986">
                  <c:v>16.357901999999999</c:v>
                </c:pt>
                <c:pt idx="987">
                  <c:v>15.450046</c:v>
                </c:pt>
                <c:pt idx="988">
                  <c:v>15.713946999999999</c:v>
                </c:pt>
                <c:pt idx="989">
                  <c:v>22.890540000000001</c:v>
                </c:pt>
                <c:pt idx="990">
                  <c:v>24.823291000000001</c:v>
                </c:pt>
                <c:pt idx="991">
                  <c:v>21.791090000000001</c:v>
                </c:pt>
                <c:pt idx="992">
                  <c:v>52.621867999999999</c:v>
                </c:pt>
                <c:pt idx="993">
                  <c:v>56.671832000000002</c:v>
                </c:pt>
                <c:pt idx="994">
                  <c:v>70.390968999999998</c:v>
                </c:pt>
                <c:pt idx="995">
                  <c:v>79.501805000000004</c:v>
                </c:pt>
                <c:pt idx="996">
                  <c:v>149.238901</c:v>
                </c:pt>
                <c:pt idx="997">
                  <c:v>20.248757999999999</c:v>
                </c:pt>
                <c:pt idx="998">
                  <c:v>19.621849000000001</c:v>
                </c:pt>
                <c:pt idx="999">
                  <c:v>16.043896</c:v>
                </c:pt>
                <c:pt idx="1000">
                  <c:v>19.051252000000002</c:v>
                </c:pt>
                <c:pt idx="1001">
                  <c:v>17.233315000000001</c:v>
                </c:pt>
                <c:pt idx="1002">
                  <c:v>37.489544000000002</c:v>
                </c:pt>
                <c:pt idx="1003">
                  <c:v>10.632156</c:v>
                </c:pt>
                <c:pt idx="1004">
                  <c:v>10.228853000000001</c:v>
                </c:pt>
                <c:pt idx="1005">
                  <c:v>14.321164</c:v>
                </c:pt>
                <c:pt idx="1006">
                  <c:v>16.241959999999999</c:v>
                </c:pt>
                <c:pt idx="1007">
                  <c:v>25.808430000000001</c:v>
                </c:pt>
                <c:pt idx="1008">
                  <c:v>12.084844</c:v>
                </c:pt>
                <c:pt idx="1009">
                  <c:v>10.476383999999999</c:v>
                </c:pt>
                <c:pt idx="1010">
                  <c:v>14.836173</c:v>
                </c:pt>
                <c:pt idx="1011">
                  <c:v>10.586893999999999</c:v>
                </c:pt>
                <c:pt idx="1012">
                  <c:v>12.490093999999999</c:v>
                </c:pt>
                <c:pt idx="1013">
                  <c:v>9.9363650000000003</c:v>
                </c:pt>
                <c:pt idx="1014">
                  <c:v>19.421004</c:v>
                </c:pt>
                <c:pt idx="1015">
                  <c:v>10.735658000000001</c:v>
                </c:pt>
                <c:pt idx="1016">
                  <c:v>7.8584860000000001</c:v>
                </c:pt>
                <c:pt idx="1017">
                  <c:v>11.190075</c:v>
                </c:pt>
                <c:pt idx="1018">
                  <c:v>18.850939</c:v>
                </c:pt>
                <c:pt idx="1019">
                  <c:v>27.692208000000001</c:v>
                </c:pt>
                <c:pt idx="1020">
                  <c:v>15.418634000000001</c:v>
                </c:pt>
                <c:pt idx="1021">
                  <c:v>18.155926000000001</c:v>
                </c:pt>
                <c:pt idx="1022">
                  <c:v>20.358146000000001</c:v>
                </c:pt>
                <c:pt idx="1023">
                  <c:v>23.581637000000001</c:v>
                </c:pt>
                <c:pt idx="1024">
                  <c:v>47.178466</c:v>
                </c:pt>
                <c:pt idx="1025">
                  <c:v>10.99826</c:v>
                </c:pt>
                <c:pt idx="1026">
                  <c:v>18.468527000000002</c:v>
                </c:pt>
                <c:pt idx="1027">
                  <c:v>9.6741279999999996</c:v>
                </c:pt>
                <c:pt idx="1028">
                  <c:v>14.940336</c:v>
                </c:pt>
                <c:pt idx="1029">
                  <c:v>15.603733</c:v>
                </c:pt>
                <c:pt idx="1030">
                  <c:v>14.736840000000001</c:v>
                </c:pt>
                <c:pt idx="1031">
                  <c:v>24.436948999999998</c:v>
                </c:pt>
                <c:pt idx="1032">
                  <c:v>47.263770999999998</c:v>
                </c:pt>
                <c:pt idx="1033">
                  <c:v>44.526781</c:v>
                </c:pt>
                <c:pt idx="1034">
                  <c:v>18.311537000000001</c:v>
                </c:pt>
                <c:pt idx="1035">
                  <c:v>23.656813</c:v>
                </c:pt>
                <c:pt idx="1036">
                  <c:v>16.464973000000001</c:v>
                </c:pt>
                <c:pt idx="1037">
                  <c:v>29.019824</c:v>
                </c:pt>
                <c:pt idx="1038">
                  <c:v>28.852257000000002</c:v>
                </c:pt>
                <c:pt idx="1039">
                  <c:v>20.480405999999999</c:v>
                </c:pt>
                <c:pt idx="1040">
                  <c:v>10.830411</c:v>
                </c:pt>
                <c:pt idx="1041">
                  <c:v>13.085323000000001</c:v>
                </c:pt>
                <c:pt idx="1042">
                  <c:v>11.834045</c:v>
                </c:pt>
                <c:pt idx="1043">
                  <c:v>20.925007999999998</c:v>
                </c:pt>
                <c:pt idx="1044">
                  <c:v>17.879442999999998</c:v>
                </c:pt>
                <c:pt idx="1045">
                  <c:v>11.088659</c:v>
                </c:pt>
                <c:pt idx="1046">
                  <c:v>10.248248999999999</c:v>
                </c:pt>
                <c:pt idx="1047">
                  <c:v>12.698779</c:v>
                </c:pt>
                <c:pt idx="1048">
                  <c:v>10.191295999999999</c:v>
                </c:pt>
                <c:pt idx="1049">
                  <c:v>15.942408</c:v>
                </c:pt>
                <c:pt idx="1050">
                  <c:v>13.326067999999999</c:v>
                </c:pt>
                <c:pt idx="1051">
                  <c:v>14.627153</c:v>
                </c:pt>
                <c:pt idx="1052">
                  <c:v>13.877208</c:v>
                </c:pt>
                <c:pt idx="1053">
                  <c:v>22.435272000000001</c:v>
                </c:pt>
                <c:pt idx="1054">
                  <c:v>12.57521</c:v>
                </c:pt>
                <c:pt idx="1055">
                  <c:v>18.042674999999999</c:v>
                </c:pt>
                <c:pt idx="1056">
                  <c:v>19.074684999999999</c:v>
                </c:pt>
                <c:pt idx="1057">
                  <c:v>23.567549</c:v>
                </c:pt>
                <c:pt idx="1058">
                  <c:v>21.476893</c:v>
                </c:pt>
                <c:pt idx="1059">
                  <c:v>20.104244000000001</c:v>
                </c:pt>
                <c:pt idx="1060">
                  <c:v>14.854293999999999</c:v>
                </c:pt>
                <c:pt idx="1061">
                  <c:v>17.677889</c:v>
                </c:pt>
                <c:pt idx="1062">
                  <c:v>21.424291</c:v>
                </c:pt>
                <c:pt idx="1063">
                  <c:v>30.719587000000001</c:v>
                </c:pt>
                <c:pt idx="1064">
                  <c:v>24.887924000000002</c:v>
                </c:pt>
                <c:pt idx="1065">
                  <c:v>21.261361000000001</c:v>
                </c:pt>
                <c:pt idx="1066">
                  <c:v>31.43328</c:v>
                </c:pt>
                <c:pt idx="1067">
                  <c:v>30.126021000000001</c:v>
                </c:pt>
                <c:pt idx="1068">
                  <c:v>46.657519999999998</c:v>
                </c:pt>
                <c:pt idx="1069">
                  <c:v>96.654990999999995</c:v>
                </c:pt>
                <c:pt idx="1070">
                  <c:v>38.755110999999999</c:v>
                </c:pt>
                <c:pt idx="1071">
                  <c:v>73.039530999999997</c:v>
                </c:pt>
                <c:pt idx="1072">
                  <c:v>25.597549999999998</c:v>
                </c:pt>
                <c:pt idx="1073">
                  <c:v>47.554219000000003</c:v>
                </c:pt>
                <c:pt idx="1074">
                  <c:v>17.576136999999999</c:v>
                </c:pt>
                <c:pt idx="1075">
                  <c:v>25.334878</c:v>
                </c:pt>
                <c:pt idx="1076">
                  <c:v>28.865798000000002</c:v>
                </c:pt>
                <c:pt idx="1077">
                  <c:v>22.638020000000001</c:v>
                </c:pt>
                <c:pt idx="1078">
                  <c:v>20.884367000000001</c:v>
                </c:pt>
                <c:pt idx="1079">
                  <c:v>24.405318999999999</c:v>
                </c:pt>
                <c:pt idx="1080">
                  <c:v>30.479551000000001</c:v>
                </c:pt>
                <c:pt idx="1081">
                  <c:v>38.001828000000003</c:v>
                </c:pt>
                <c:pt idx="1082">
                  <c:v>61.647120000000001</c:v>
                </c:pt>
                <c:pt idx="1083">
                  <c:v>16.537611999999999</c:v>
                </c:pt>
                <c:pt idx="1084">
                  <c:v>13.747541</c:v>
                </c:pt>
                <c:pt idx="1085">
                  <c:v>16.295368</c:v>
                </c:pt>
                <c:pt idx="1086">
                  <c:v>19.463495000000002</c:v>
                </c:pt>
                <c:pt idx="1087">
                  <c:v>14.320888999999999</c:v>
                </c:pt>
                <c:pt idx="1088">
                  <c:v>13.862655</c:v>
                </c:pt>
                <c:pt idx="1089">
                  <c:v>18.259281999999999</c:v>
                </c:pt>
                <c:pt idx="1090">
                  <c:v>20.611626000000001</c:v>
                </c:pt>
                <c:pt idx="1091">
                  <c:v>16.495657000000001</c:v>
                </c:pt>
                <c:pt idx="1092">
                  <c:v>13.096755</c:v>
                </c:pt>
                <c:pt idx="1093">
                  <c:v>12.708021</c:v>
                </c:pt>
                <c:pt idx="1094">
                  <c:v>11.444813999999999</c:v>
                </c:pt>
                <c:pt idx="1095">
                  <c:v>19.886213999999999</c:v>
                </c:pt>
                <c:pt idx="1096">
                  <c:v>19.625381000000001</c:v>
                </c:pt>
                <c:pt idx="1097">
                  <c:v>23.139735000000002</c:v>
                </c:pt>
                <c:pt idx="1098">
                  <c:v>21.364882000000001</c:v>
                </c:pt>
                <c:pt idx="1099">
                  <c:v>15.792299</c:v>
                </c:pt>
                <c:pt idx="1100">
                  <c:v>13.311926</c:v>
                </c:pt>
                <c:pt idx="1101">
                  <c:v>17.530742</c:v>
                </c:pt>
                <c:pt idx="1102">
                  <c:v>20.247638999999999</c:v>
                </c:pt>
                <c:pt idx="1103">
                  <c:v>34.511670000000002</c:v>
                </c:pt>
                <c:pt idx="1104">
                  <c:v>16.364246999999999</c:v>
                </c:pt>
                <c:pt idx="1105">
                  <c:v>14.116873999999999</c:v>
                </c:pt>
                <c:pt idx="1106">
                  <c:v>15.204883000000001</c:v>
                </c:pt>
                <c:pt idx="1107">
                  <c:v>25.674226999999998</c:v>
                </c:pt>
                <c:pt idx="1108">
                  <c:v>31.378045</c:v>
                </c:pt>
                <c:pt idx="1109">
                  <c:v>29.062761999999999</c:v>
                </c:pt>
                <c:pt idx="1110">
                  <c:v>36.485321999999996</c:v>
                </c:pt>
                <c:pt idx="1111">
                  <c:v>27.792033</c:v>
                </c:pt>
                <c:pt idx="1112">
                  <c:v>26.079435</c:v>
                </c:pt>
                <c:pt idx="1113">
                  <c:v>40.681282000000003</c:v>
                </c:pt>
                <c:pt idx="1114">
                  <c:v>27.609242999999999</c:v>
                </c:pt>
                <c:pt idx="1115">
                  <c:v>41.564683000000002</c:v>
                </c:pt>
                <c:pt idx="1116">
                  <c:v>46.050244999999997</c:v>
                </c:pt>
                <c:pt idx="1117">
                  <c:v>134.18499399999999</c:v>
                </c:pt>
                <c:pt idx="1118">
                  <c:v>91.993104000000002</c:v>
                </c:pt>
                <c:pt idx="1119">
                  <c:v>78.578698000000003</c:v>
                </c:pt>
                <c:pt idx="1120">
                  <c:v>48.763187000000002</c:v>
                </c:pt>
                <c:pt idx="1121">
                  <c:v>41.115805000000002</c:v>
                </c:pt>
                <c:pt idx="1122">
                  <c:v>30.787960000000002</c:v>
                </c:pt>
                <c:pt idx="1123">
                  <c:v>19.603214000000001</c:v>
                </c:pt>
                <c:pt idx="1124">
                  <c:v>22.593086</c:v>
                </c:pt>
                <c:pt idx="1125">
                  <c:v>22.98874</c:v>
                </c:pt>
                <c:pt idx="1126">
                  <c:v>17.323589999999999</c:v>
                </c:pt>
                <c:pt idx="1127">
                  <c:v>24.899211999999999</c:v>
                </c:pt>
                <c:pt idx="1128">
                  <c:v>20.846117</c:v>
                </c:pt>
                <c:pt idx="1129">
                  <c:v>25.604168999999999</c:v>
                </c:pt>
                <c:pt idx="1130">
                  <c:v>16.225536000000002</c:v>
                </c:pt>
                <c:pt idx="1131">
                  <c:v>43.429293000000001</c:v>
                </c:pt>
                <c:pt idx="1132">
                  <c:v>25.954142000000001</c:v>
                </c:pt>
                <c:pt idx="1133">
                  <c:v>13.160617</c:v>
                </c:pt>
                <c:pt idx="1134">
                  <c:v>26.675953</c:v>
                </c:pt>
                <c:pt idx="1135">
                  <c:v>51.546287999999997</c:v>
                </c:pt>
                <c:pt idx="1136">
                  <c:v>28.125202999999999</c:v>
                </c:pt>
                <c:pt idx="1137">
                  <c:v>24.070563</c:v>
                </c:pt>
                <c:pt idx="1138">
                  <c:v>19.850515999999999</c:v>
                </c:pt>
                <c:pt idx="1139">
                  <c:v>29.148890999999999</c:v>
                </c:pt>
                <c:pt idx="1140">
                  <c:v>31.776554999999998</c:v>
                </c:pt>
                <c:pt idx="1141">
                  <c:v>110.568108</c:v>
                </c:pt>
                <c:pt idx="1142">
                  <c:v>43.631374000000001</c:v>
                </c:pt>
                <c:pt idx="1143">
                  <c:v>47.283127</c:v>
                </c:pt>
                <c:pt idx="1144">
                  <c:v>70.655961000000005</c:v>
                </c:pt>
                <c:pt idx="1145">
                  <c:v>41.495834000000002</c:v>
                </c:pt>
                <c:pt idx="1146">
                  <c:v>125.490301</c:v>
                </c:pt>
                <c:pt idx="1147">
                  <c:v>105.81889700000001</c:v>
                </c:pt>
                <c:pt idx="1148">
                  <c:v>53.643262999999997</c:v>
                </c:pt>
                <c:pt idx="1149">
                  <c:v>48.457780999999997</c:v>
                </c:pt>
                <c:pt idx="1150">
                  <c:v>57.744413999999999</c:v>
                </c:pt>
                <c:pt idx="1151">
                  <c:v>23.764654</c:v>
                </c:pt>
                <c:pt idx="1152">
                  <c:v>22.131983000000002</c:v>
                </c:pt>
                <c:pt idx="1153">
                  <c:v>48.471356999999998</c:v>
                </c:pt>
                <c:pt idx="1154">
                  <c:v>24.967898999999999</c:v>
                </c:pt>
                <c:pt idx="1155">
                  <c:v>24.712181999999999</c:v>
                </c:pt>
                <c:pt idx="1156">
                  <c:v>28.999164</c:v>
                </c:pt>
                <c:pt idx="1157">
                  <c:v>44.672446999999998</c:v>
                </c:pt>
                <c:pt idx="1158">
                  <c:v>31.785088999999999</c:v>
                </c:pt>
                <c:pt idx="1159">
                  <c:v>67.607821999999999</c:v>
                </c:pt>
                <c:pt idx="1160">
                  <c:v>58.321157999999997</c:v>
                </c:pt>
                <c:pt idx="1161">
                  <c:v>48.304262999999999</c:v>
                </c:pt>
                <c:pt idx="1162">
                  <c:v>63.925995999999998</c:v>
                </c:pt>
                <c:pt idx="1163">
                  <c:v>35.617404000000001</c:v>
                </c:pt>
                <c:pt idx="1164">
                  <c:v>42.970982999999997</c:v>
                </c:pt>
                <c:pt idx="1165">
                  <c:v>56.42736</c:v>
                </c:pt>
                <c:pt idx="1166">
                  <c:v>34.952401000000002</c:v>
                </c:pt>
                <c:pt idx="1167">
                  <c:v>49.067836999999997</c:v>
                </c:pt>
                <c:pt idx="1168">
                  <c:v>18.024083000000001</c:v>
                </c:pt>
                <c:pt idx="1169">
                  <c:v>26.891798999999999</c:v>
                </c:pt>
                <c:pt idx="1170">
                  <c:v>19.527332999999999</c:v>
                </c:pt>
                <c:pt idx="1171">
                  <c:v>18.245270000000001</c:v>
                </c:pt>
                <c:pt idx="1172">
                  <c:v>18.925262</c:v>
                </c:pt>
                <c:pt idx="1173">
                  <c:v>26.546468999999998</c:v>
                </c:pt>
                <c:pt idx="1174">
                  <c:v>15.741</c:v>
                </c:pt>
                <c:pt idx="1175">
                  <c:v>22.768284000000001</c:v>
                </c:pt>
                <c:pt idx="1176">
                  <c:v>23.695667</c:v>
                </c:pt>
                <c:pt idx="1177">
                  <c:v>40.986353000000001</c:v>
                </c:pt>
                <c:pt idx="1178">
                  <c:v>41.834797000000002</c:v>
                </c:pt>
                <c:pt idx="1179">
                  <c:v>23.775053</c:v>
                </c:pt>
                <c:pt idx="1180">
                  <c:v>22.386185000000001</c:v>
                </c:pt>
                <c:pt idx="1181">
                  <c:v>19.551629999999999</c:v>
                </c:pt>
                <c:pt idx="1182">
                  <c:v>23.255609</c:v>
                </c:pt>
                <c:pt idx="1183">
                  <c:v>26.990062999999999</c:v>
                </c:pt>
                <c:pt idx="1184">
                  <c:v>60.322445000000002</c:v>
                </c:pt>
                <c:pt idx="1185">
                  <c:v>65.227495000000005</c:v>
                </c:pt>
                <c:pt idx="1186">
                  <c:v>39.684395000000002</c:v>
                </c:pt>
                <c:pt idx="1187">
                  <c:v>30.853963</c:v>
                </c:pt>
                <c:pt idx="1188">
                  <c:v>35.693449999999999</c:v>
                </c:pt>
                <c:pt idx="1189">
                  <c:v>22.152332000000001</c:v>
                </c:pt>
                <c:pt idx="1190">
                  <c:v>28.009042000000001</c:v>
                </c:pt>
                <c:pt idx="1191">
                  <c:v>28.425948000000002</c:v>
                </c:pt>
                <c:pt idx="1192">
                  <c:v>15.893345999999999</c:v>
                </c:pt>
                <c:pt idx="1193">
                  <c:v>31.385396</c:v>
                </c:pt>
                <c:pt idx="1194">
                  <c:v>24.222956</c:v>
                </c:pt>
                <c:pt idx="1195">
                  <c:v>41.659179000000002</c:v>
                </c:pt>
                <c:pt idx="1196">
                  <c:v>45.411814999999997</c:v>
                </c:pt>
                <c:pt idx="1197">
                  <c:v>23.180456</c:v>
                </c:pt>
                <c:pt idx="1198">
                  <c:v>45.307312000000003</c:v>
                </c:pt>
                <c:pt idx="1199">
                  <c:v>48.984610000000004</c:v>
                </c:pt>
                <c:pt idx="1200">
                  <c:v>26.595991999999999</c:v>
                </c:pt>
                <c:pt idx="1201">
                  <c:v>20.950589000000001</c:v>
                </c:pt>
                <c:pt idx="1202">
                  <c:v>7.767144</c:v>
                </c:pt>
                <c:pt idx="1203">
                  <c:v>28.198725</c:v>
                </c:pt>
                <c:pt idx="1204">
                  <c:v>46.367792000000001</c:v>
                </c:pt>
                <c:pt idx="1205">
                  <c:v>63.318643999999999</c:v>
                </c:pt>
                <c:pt idx="1206">
                  <c:v>57.459435999999997</c:v>
                </c:pt>
                <c:pt idx="1207">
                  <c:v>35.286484000000002</c:v>
                </c:pt>
                <c:pt idx="1208">
                  <c:v>34.252004999999997</c:v>
                </c:pt>
                <c:pt idx="1209">
                  <c:v>26.997641000000002</c:v>
                </c:pt>
                <c:pt idx="1210">
                  <c:v>18.808819</c:v>
                </c:pt>
                <c:pt idx="1211">
                  <c:v>22.602903000000001</c:v>
                </c:pt>
                <c:pt idx="1212">
                  <c:v>14.370649</c:v>
                </c:pt>
                <c:pt idx="1213">
                  <c:v>16.347325000000001</c:v>
                </c:pt>
                <c:pt idx="1214">
                  <c:v>21.007138999999999</c:v>
                </c:pt>
                <c:pt idx="1215">
                  <c:v>16.820774</c:v>
                </c:pt>
                <c:pt idx="1216">
                  <c:v>45.885092</c:v>
                </c:pt>
                <c:pt idx="1217">
                  <c:v>16.080575</c:v>
                </c:pt>
                <c:pt idx="1218">
                  <c:v>20.145583999999999</c:v>
                </c:pt>
                <c:pt idx="1219">
                  <c:v>22.044107</c:v>
                </c:pt>
                <c:pt idx="1220">
                  <c:v>16.478833000000002</c:v>
                </c:pt>
                <c:pt idx="1221">
                  <c:v>16.148741000000001</c:v>
                </c:pt>
                <c:pt idx="1222">
                  <c:v>19.016521000000001</c:v>
                </c:pt>
                <c:pt idx="1223">
                  <c:v>20.227056000000001</c:v>
                </c:pt>
                <c:pt idx="1224">
                  <c:v>27.116799</c:v>
                </c:pt>
                <c:pt idx="1225">
                  <c:v>38.216228999999998</c:v>
                </c:pt>
                <c:pt idx="1226">
                  <c:v>35.684395000000002</c:v>
                </c:pt>
                <c:pt idx="1227">
                  <c:v>66.250422</c:v>
                </c:pt>
                <c:pt idx="1228">
                  <c:v>22.373277000000002</c:v>
                </c:pt>
                <c:pt idx="1229">
                  <c:v>25.502126000000001</c:v>
                </c:pt>
                <c:pt idx="1230">
                  <c:v>16.286539999999999</c:v>
                </c:pt>
                <c:pt idx="1231">
                  <c:v>21.885190000000001</c:v>
                </c:pt>
                <c:pt idx="1232">
                  <c:v>24.298942</c:v>
                </c:pt>
                <c:pt idx="1233">
                  <c:v>19.756416999999999</c:v>
                </c:pt>
                <c:pt idx="1234">
                  <c:v>18.481590000000001</c:v>
                </c:pt>
                <c:pt idx="1235">
                  <c:v>25.615786</c:v>
                </c:pt>
                <c:pt idx="1236">
                  <c:v>23.194638000000001</c:v>
                </c:pt>
                <c:pt idx="1237">
                  <c:v>26.625318</c:v>
                </c:pt>
                <c:pt idx="1238">
                  <c:v>31.486355</c:v>
                </c:pt>
              </c:numCache>
            </c:numRef>
          </c:val>
          <c:extLst>
            <c:ext xmlns:c16="http://schemas.microsoft.com/office/drawing/2014/chart" uri="{C3380CC4-5D6E-409C-BE32-E72D297353CC}">
              <c16:uniqueId val="{00000000-1AFF-441C-B3C3-670836290B90}"/>
            </c:ext>
          </c:extLst>
        </c:ser>
        <c:dLbls>
          <c:showLegendKey val="0"/>
          <c:showVal val="0"/>
          <c:showCatName val="0"/>
          <c:showSerName val="0"/>
          <c:showPercent val="0"/>
          <c:showBubbleSize val="0"/>
        </c:dLbls>
        <c:gapWidth val="219"/>
        <c:overlap val="-27"/>
        <c:axId val="1291308224"/>
        <c:axId val="1291305344"/>
      </c:barChart>
      <c:dateAx>
        <c:axId val="1291308224"/>
        <c:scaling>
          <c:orientation val="minMax"/>
        </c:scaling>
        <c:delete val="0"/>
        <c:axPos val="b"/>
        <c:numFmt formatCode="yyyy" sourceLinked="0"/>
        <c:majorTickMark val="out"/>
        <c:minorTickMark val="none"/>
        <c:tickLblPos val="nextTo"/>
        <c:spPr>
          <a:noFill/>
          <a:ln w="9525" cap="flat" cmpd="sng" algn="ctr">
            <a:solidFill>
              <a:schemeClr val="tx1">
                <a:lumMod val="15000"/>
                <a:lumOff val="85000"/>
              </a:schemeClr>
            </a:solidFill>
            <a:round/>
          </a:ln>
          <a:effectLst/>
        </c:spPr>
        <c:txPr>
          <a:bodyPr rot="-276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91305344"/>
        <c:crosses val="autoZero"/>
        <c:auto val="1"/>
        <c:lblOffset val="100"/>
        <c:baseTimeUnit val="days"/>
      </c:dateAx>
      <c:valAx>
        <c:axId val="1291305344"/>
        <c:scaling>
          <c:orientation val="minMax"/>
          <c:max val="150"/>
        </c:scaling>
        <c:delete val="0"/>
        <c:axPos val="l"/>
        <c:numFmt formatCode="0\ &quot;m&quot;"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91308224"/>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solidFill>
              <a:schemeClr val="accent1"/>
            </a:solidFill>
            <a:ln>
              <a:noFill/>
            </a:ln>
            <a:effectLst/>
          </c:spPr>
          <c:invertIfNegative val="0"/>
          <c:dPt>
            <c:idx val="0"/>
            <c:invertIfNegative val="0"/>
            <c:bubble3D val="0"/>
            <c:spPr>
              <a:solidFill>
                <a:schemeClr val="accent4">
                  <a:lumMod val="75000"/>
                </a:schemeClr>
              </a:solidFill>
              <a:ln>
                <a:noFill/>
              </a:ln>
              <a:effectLst/>
            </c:spPr>
            <c:extLst>
              <c:ext xmlns:c16="http://schemas.microsoft.com/office/drawing/2014/chart" uri="{C3380CC4-5D6E-409C-BE32-E72D297353CC}">
                <c16:uniqueId val="{00000002-71DF-4BF7-A201-CD4EBAA68162}"/>
              </c:ext>
            </c:extLst>
          </c:dPt>
          <c:dPt>
            <c:idx val="1"/>
            <c:invertIfNegative val="0"/>
            <c:bubble3D val="0"/>
            <c:spPr>
              <a:solidFill>
                <a:schemeClr val="accent4">
                  <a:lumMod val="75000"/>
                </a:schemeClr>
              </a:solidFill>
              <a:ln>
                <a:noFill/>
              </a:ln>
              <a:effectLst/>
            </c:spPr>
            <c:extLst>
              <c:ext xmlns:c16="http://schemas.microsoft.com/office/drawing/2014/chart" uri="{C3380CC4-5D6E-409C-BE32-E72D297353CC}">
                <c16:uniqueId val="{00000001-71DF-4BF7-A201-CD4EBAA68162}"/>
              </c:ext>
            </c:extLst>
          </c:dPt>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'Raw Share Price'!$F$1249:$F$1251</c:f>
              <c:strCache>
                <c:ptCount val="3"/>
                <c:pt idx="0">
                  <c:v>FII</c:v>
                </c:pt>
                <c:pt idx="1">
                  <c:v>DII</c:v>
                </c:pt>
                <c:pt idx="2">
                  <c:v>Public &amp; 
Government</c:v>
                </c:pt>
              </c:strCache>
            </c:strRef>
          </c:cat>
          <c:val>
            <c:numRef>
              <c:f>'Raw Share Price'!$G$1249:$G$1251</c:f>
              <c:numCache>
                <c:formatCode>0.00%</c:formatCode>
                <c:ptCount val="3"/>
                <c:pt idx="0">
                  <c:v>0.37980000000000003</c:v>
                </c:pt>
                <c:pt idx="1">
                  <c:v>0.46910000000000002</c:v>
                </c:pt>
                <c:pt idx="2">
                  <c:v>0.15110000000000001</c:v>
                </c:pt>
              </c:numCache>
            </c:numRef>
          </c:val>
          <c:extLst>
            <c:ext xmlns:c16="http://schemas.microsoft.com/office/drawing/2014/chart" uri="{C3380CC4-5D6E-409C-BE32-E72D297353CC}">
              <c16:uniqueId val="{00000000-71DF-4BF7-A201-CD4EBAA68162}"/>
            </c:ext>
          </c:extLst>
        </c:ser>
        <c:dLbls>
          <c:dLblPos val="outEnd"/>
          <c:showLegendKey val="0"/>
          <c:showVal val="1"/>
          <c:showCatName val="0"/>
          <c:showSerName val="0"/>
          <c:showPercent val="0"/>
          <c:showBubbleSize val="0"/>
        </c:dLbls>
        <c:gapWidth val="182"/>
        <c:axId val="1333181744"/>
        <c:axId val="1333182224"/>
      </c:barChart>
      <c:catAx>
        <c:axId val="133318174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n-US"/>
          </a:p>
        </c:txPr>
        <c:crossAx val="1333182224"/>
        <c:crosses val="autoZero"/>
        <c:auto val="1"/>
        <c:lblAlgn val="ctr"/>
        <c:lblOffset val="100"/>
        <c:noMultiLvlLbl val="0"/>
      </c:catAx>
      <c:valAx>
        <c:axId val="1333182224"/>
        <c:scaling>
          <c:orientation val="minMax"/>
        </c:scaling>
        <c:delete val="0"/>
        <c:axPos val="b"/>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3318174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chart" Target="../charts/chart1.xml"/><Relationship Id="rId1" Type="http://schemas.openxmlformats.org/officeDocument/2006/relationships/image" Target="../media/image2.png"/><Relationship Id="rId4" Type="http://schemas.openxmlformats.org/officeDocument/2006/relationships/chart" Target="../charts/chart3.xml"/></Relationships>
</file>

<file path=xl/drawings/_rels/drawing2.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chart" Target="../charts/chart5.xml"/><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editAs="oneCell">
    <xdr:from>
      <xdr:col>0</xdr:col>
      <xdr:colOff>155224</xdr:colOff>
      <xdr:row>2</xdr:row>
      <xdr:rowOff>70557</xdr:rowOff>
    </xdr:from>
    <xdr:to>
      <xdr:col>1</xdr:col>
      <xdr:colOff>1298222</xdr:colOff>
      <xdr:row>3</xdr:row>
      <xdr:rowOff>1291166</xdr:rowOff>
    </xdr:to>
    <xdr:pic>
      <xdr:nvPicPr>
        <xdr:cNvPr id="3" name="Picture 2">
          <a:extLst>
            <a:ext uri="{FF2B5EF4-FFF2-40B4-BE49-F238E27FC236}">
              <a16:creationId xmlns:a16="http://schemas.microsoft.com/office/drawing/2014/main" id="{788E7C3A-7AD6-B8CC-5336-F3B1752218F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55224" y="479779"/>
          <a:ext cx="1305276" cy="1305276"/>
        </a:xfrm>
        <a:prstGeom prst="rect">
          <a:avLst/>
        </a:prstGeom>
      </xdr:spPr>
    </xdr:pic>
    <xdr:clientData/>
  </xdr:twoCellAnchor>
  <xdr:twoCellAnchor>
    <xdr:from>
      <xdr:col>7</xdr:col>
      <xdr:colOff>0</xdr:colOff>
      <xdr:row>7</xdr:row>
      <xdr:rowOff>6209</xdr:rowOff>
    </xdr:from>
    <xdr:to>
      <xdr:col>11</xdr:col>
      <xdr:colOff>56444</xdr:colOff>
      <xdr:row>17</xdr:row>
      <xdr:rowOff>28223</xdr:rowOff>
    </xdr:to>
    <xdr:graphicFrame macro="">
      <xdr:nvGraphicFramePr>
        <xdr:cNvPr id="4" name="Chart 3">
          <a:extLst>
            <a:ext uri="{FF2B5EF4-FFF2-40B4-BE49-F238E27FC236}">
              <a16:creationId xmlns:a16="http://schemas.microsoft.com/office/drawing/2014/main" id="{49206CE5-54F2-48D7-A050-ADDF7D95F5D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21166</xdr:colOff>
      <xdr:row>19</xdr:row>
      <xdr:rowOff>28222</xdr:rowOff>
    </xdr:from>
    <xdr:to>
      <xdr:col>12</xdr:col>
      <xdr:colOff>77611</xdr:colOff>
      <xdr:row>26</xdr:row>
      <xdr:rowOff>21167</xdr:rowOff>
    </xdr:to>
    <xdr:graphicFrame macro="">
      <xdr:nvGraphicFramePr>
        <xdr:cNvPr id="2" name="Chart 1">
          <a:extLst>
            <a:ext uri="{FF2B5EF4-FFF2-40B4-BE49-F238E27FC236}">
              <a16:creationId xmlns:a16="http://schemas.microsoft.com/office/drawing/2014/main" id="{004F017A-2D79-4D04-B482-B9F2E03B738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14111</xdr:colOff>
      <xdr:row>29</xdr:row>
      <xdr:rowOff>21166</xdr:rowOff>
    </xdr:from>
    <xdr:to>
      <xdr:col>11</xdr:col>
      <xdr:colOff>77611</xdr:colOff>
      <xdr:row>39</xdr:row>
      <xdr:rowOff>155222</xdr:rowOff>
    </xdr:to>
    <xdr:graphicFrame macro="">
      <xdr:nvGraphicFramePr>
        <xdr:cNvPr id="5" name="Chart 4">
          <a:extLst>
            <a:ext uri="{FF2B5EF4-FFF2-40B4-BE49-F238E27FC236}">
              <a16:creationId xmlns:a16="http://schemas.microsoft.com/office/drawing/2014/main" id="{C6A80BF9-EE02-41A5-8EDE-4DCDA9D63DD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8</xdr:col>
      <xdr:colOff>0</xdr:colOff>
      <xdr:row>30</xdr:row>
      <xdr:rowOff>72390</xdr:rowOff>
    </xdr:from>
    <xdr:to>
      <xdr:col>14</xdr:col>
      <xdr:colOff>403860</xdr:colOff>
      <xdr:row>45</xdr:row>
      <xdr:rowOff>72390</xdr:rowOff>
    </xdr:to>
    <xdr:graphicFrame macro="">
      <xdr:nvGraphicFramePr>
        <xdr:cNvPr id="2" name="Chart 1">
          <a:extLst>
            <a:ext uri="{FF2B5EF4-FFF2-40B4-BE49-F238E27FC236}">
              <a16:creationId xmlns:a16="http://schemas.microsoft.com/office/drawing/2014/main" id="{38CCF947-E4A7-D533-7AC6-EAC7FDA9B44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121228</xdr:colOff>
      <xdr:row>6</xdr:row>
      <xdr:rowOff>3463</xdr:rowOff>
    </xdr:from>
    <xdr:to>
      <xdr:col>13</xdr:col>
      <xdr:colOff>426028</xdr:colOff>
      <xdr:row>21</xdr:row>
      <xdr:rowOff>45027</xdr:rowOff>
    </xdr:to>
    <xdr:graphicFrame macro="">
      <xdr:nvGraphicFramePr>
        <xdr:cNvPr id="4" name="Chart 3">
          <a:extLst>
            <a:ext uri="{FF2B5EF4-FFF2-40B4-BE49-F238E27FC236}">
              <a16:creationId xmlns:a16="http://schemas.microsoft.com/office/drawing/2014/main" id="{FFC52B3B-6772-2BF6-A448-2E261CB633E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52659</xdr:colOff>
      <xdr:row>1251</xdr:row>
      <xdr:rowOff>167888</xdr:rowOff>
    </xdr:from>
    <xdr:to>
      <xdr:col>5</xdr:col>
      <xdr:colOff>4624659</xdr:colOff>
      <xdr:row>1267</xdr:row>
      <xdr:rowOff>117087</xdr:rowOff>
    </xdr:to>
    <xdr:graphicFrame macro="">
      <xdr:nvGraphicFramePr>
        <xdr:cNvPr id="6" name="Chart 5">
          <a:extLst>
            <a:ext uri="{FF2B5EF4-FFF2-40B4-BE49-F238E27FC236}">
              <a16:creationId xmlns:a16="http://schemas.microsoft.com/office/drawing/2014/main" id="{53B5C5B1-166E-0A1D-C263-4F289686860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Annual" displayName="Annual" ref="A3:N19" headerRowCount="0" totalsRowShown="0" headerRowDxfId="30">
  <tableColumns count="14">
    <tableColumn id="1" xr3:uid="{00000000-0010-0000-0000-000001000000}" name="Column1" headerRowDxfId="29" dataDxfId="28"/>
    <tableColumn id="2" xr3:uid="{00000000-0010-0000-0000-000002000000}" name="Column2" headerRowDxfId="27"/>
    <tableColumn id="3" xr3:uid="{00000000-0010-0000-0000-000003000000}" name="Column3" headerRowDxfId="26"/>
    <tableColumn id="4" xr3:uid="{00000000-0010-0000-0000-000004000000}" name="Column4" headerRowDxfId="25"/>
    <tableColumn id="5" xr3:uid="{00000000-0010-0000-0000-000005000000}" name="Column5" headerRowDxfId="24"/>
    <tableColumn id="6" xr3:uid="{00000000-0010-0000-0000-000006000000}" name="Column6" headerRowDxfId="23"/>
    <tableColumn id="7" xr3:uid="{00000000-0010-0000-0000-000007000000}" name="Column7" headerRowDxfId="22"/>
    <tableColumn id="8" xr3:uid="{00000000-0010-0000-0000-000008000000}" name="Column8" headerRowDxfId="21"/>
    <tableColumn id="9" xr3:uid="{00000000-0010-0000-0000-000009000000}" name="Column9" headerRowDxfId="20"/>
    <tableColumn id="10" xr3:uid="{00000000-0010-0000-0000-00000A000000}" name="Column10" headerRowDxfId="19"/>
    <tableColumn id="11" xr3:uid="{00000000-0010-0000-0000-00000B000000}" name="Column11" headerRowDxfId="18"/>
    <tableColumn id="12" xr3:uid="{00000000-0010-0000-0000-00000C000000}" name="Column12" headerRowDxfId="17"/>
    <tableColumn id="13" xr3:uid="{00000000-0010-0000-0000-00000D000000}" name="Column13" headerRowDxfId="16" dataDxfId="15"/>
    <tableColumn id="14" xr3:uid="{00000000-0010-0000-0000-00000E000000}" name="Column14" headerRowDxfId="14" dataDxfId="13"/>
  </tableColumns>
  <tableStyleInfo showFirstColumn="0" showLastColumn="0" showRowStripes="0"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Quarters" displayName="Quarters" ref="A3:K14" headerRowCount="0" totalsRowShown="0" headerRowDxfId="12">
  <tableColumns count="11">
    <tableColumn id="1" xr3:uid="{00000000-0010-0000-0100-000001000000}" name="Column1" headerRowDxfId="11"/>
    <tableColumn id="2" xr3:uid="{00000000-0010-0000-0100-000002000000}" name="Column2" headerRowDxfId="10"/>
    <tableColumn id="3" xr3:uid="{00000000-0010-0000-0100-000003000000}" name="Column3" headerRowDxfId="9"/>
    <tableColumn id="4" xr3:uid="{00000000-0010-0000-0100-000004000000}" name="Column4" headerRowDxfId="8"/>
    <tableColumn id="5" xr3:uid="{00000000-0010-0000-0100-000005000000}" name="Column5" headerRowDxfId="7"/>
    <tableColumn id="6" xr3:uid="{00000000-0010-0000-0100-000006000000}" name="Column6" headerRowDxfId="6"/>
    <tableColumn id="7" xr3:uid="{00000000-0010-0000-0100-000007000000}" name="Column7" headerRowDxfId="5"/>
    <tableColumn id="8" xr3:uid="{00000000-0010-0000-0100-000008000000}" name="Column8" headerRowDxfId="4"/>
    <tableColumn id="9" xr3:uid="{00000000-0010-0000-0100-000009000000}" name="Column9" headerRowDxfId="3"/>
    <tableColumn id="10" xr3:uid="{00000000-0010-0000-0100-00000A000000}" name="Column10" headerRowDxfId="2"/>
    <tableColumn id="11" xr3:uid="{00000000-0010-0000-0100-00000B000000}" name="Column11" headerRowDxfId="1"/>
  </tableColumns>
  <tableStyleInfo name="TableStyleLight1" showFirstColumn="0" showLastColumn="0" showRowStripes="0" showColumnStripes="0"/>
</table>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Adjacency">
  <a:themeElements>
    <a:clrScheme name="Concourse">
      <a:dk1>
        <a:sysClr val="windowText" lastClr="000000"/>
      </a:dk1>
      <a:lt1>
        <a:sysClr val="window" lastClr="FFFFFF"/>
      </a:lt1>
      <a:dk2>
        <a:srgbClr val="464646"/>
      </a:dk2>
      <a:lt2>
        <a:srgbClr val="DEF5FA"/>
      </a:lt2>
      <a:accent1>
        <a:srgbClr val="2DA2BF"/>
      </a:accent1>
      <a:accent2>
        <a:srgbClr val="DA1F28"/>
      </a:accent2>
      <a:accent3>
        <a:srgbClr val="EB641B"/>
      </a:accent3>
      <a:accent4>
        <a:srgbClr val="39639D"/>
      </a:accent4>
      <a:accent5>
        <a:srgbClr val="474B78"/>
      </a:accent5>
      <a:accent6>
        <a:srgbClr val="7D3C4A"/>
      </a:accent6>
      <a:hlink>
        <a:srgbClr val="FF8119"/>
      </a:hlink>
      <a:folHlink>
        <a:srgbClr val="44B9E8"/>
      </a:folHlink>
    </a:clrScheme>
    <a:fontScheme name="Office">
      <a:majorFont>
        <a:latin typeface="Cambria"/>
        <a:ea typeface=""/>
        <a:cs typeface=""/>
        <a:font script="Jpan" typeface="ＭＳ 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明朝"/>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djacency">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printerSettings" Target="../printerSettings/printerSettings2.bin"/><Relationship Id="rId1" Type="http://schemas.openxmlformats.org/officeDocument/2006/relationships/hyperlink" Target="http://www.screener.in/" TargetMode="External"/><Relationship Id="rId5" Type="http://schemas.openxmlformats.org/officeDocument/2006/relationships/comments" Target="../comments3.xml"/><Relationship Id="rId4" Type="http://schemas.openxmlformats.org/officeDocument/2006/relationships/table" Target="../tables/table1.xml"/></Relationships>
</file>

<file path=xl/worksheets/_rels/sheet5.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printerSettings" Target="../printerSettings/printerSettings3.bin"/><Relationship Id="rId1" Type="http://schemas.openxmlformats.org/officeDocument/2006/relationships/hyperlink" Target="http://www.screener.in/"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www.screener.in/"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screener.in/" TargetMode="External"/></Relationships>
</file>

<file path=xl/worksheets/_rels/sheet8.xml.rels><?xml version="1.0" encoding="UTF-8" standalone="yes"?>
<Relationships xmlns="http://schemas.openxmlformats.org/package/2006/relationships"><Relationship Id="rId1" Type="http://schemas.openxmlformats.org/officeDocument/2006/relationships/hyperlink" Target="http://www.screener.in/excel/"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www.screener.in/excel/"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76CAFD-E156-4C76-B9EE-0A516EB48EE6}">
  <dimension ref="A2:N63"/>
  <sheetViews>
    <sheetView showGridLines="0" tabSelected="1" zoomScale="37" zoomScaleNormal="130" zoomScaleSheetLayoutView="75" zoomScalePageLayoutView="35" workbookViewId="0">
      <selection activeCell="K63" sqref="B2:K63"/>
    </sheetView>
  </sheetViews>
  <sheetFormatPr defaultRowHeight="14.4" x14ac:dyDescent="0.3"/>
  <cols>
    <col min="1" max="1" width="2.33203125" customWidth="1"/>
    <col min="2" max="2" width="41.109375" customWidth="1"/>
    <col min="3" max="3" width="11.21875" customWidth="1"/>
    <col min="5" max="5" width="10.44140625" customWidth="1"/>
    <col min="6" max="6" width="9.109375" bestFit="1" customWidth="1"/>
    <col min="8" max="8" width="1.109375" customWidth="1"/>
    <col min="10" max="10" width="13" customWidth="1"/>
    <col min="12" max="12" width="1.5546875" customWidth="1"/>
    <col min="13" max="13" width="9" style="35" customWidth="1"/>
    <col min="14" max="16384" width="8.88671875" style="35"/>
  </cols>
  <sheetData>
    <row r="2" spans="2:11" ht="18" x14ac:dyDescent="0.35">
      <c r="B2" s="75" t="str">
        <f>'Data Sheet'!B1&amp; "- One Page Profile"</f>
        <v>ITC LTD- One Page Profile</v>
      </c>
      <c r="C2" s="75"/>
      <c r="D2" s="75"/>
      <c r="E2" s="75"/>
      <c r="F2" s="75"/>
      <c r="G2" s="75"/>
      <c r="H2" s="75"/>
      <c r="I2" s="75"/>
      <c r="J2" s="75"/>
      <c r="K2" s="75"/>
    </row>
    <row r="3" spans="2:11" ht="6.6" customHeight="1" x14ac:dyDescent="0.3"/>
    <row r="4" spans="2:11" ht="103.8" customHeight="1" x14ac:dyDescent="0.3">
      <c r="B4" s="25"/>
      <c r="C4" s="25"/>
      <c r="D4" s="85" t="str">
        <f>Input_Sheet!D2</f>
        <v>ITC Limited is a diversified Indian conglomerate headquartered in Kolkata with a presence across six main business segments: Fast Moving Consumer Goods (FMCG), Hotels, Paperboards and Packaging, Agri Business and Information Technology. While historically rooted in the tobacco industry, ITC has significantly diversified, notably expanding its FMCG portfolio to include branded foods (e.g., Aashirvaad, Sunfeast, Bingo!), personal care products and other categories.</v>
      </c>
      <c r="E4" s="85"/>
      <c r="F4" s="85"/>
      <c r="G4" s="85"/>
      <c r="H4" s="85"/>
      <c r="I4" s="85"/>
      <c r="J4" s="85"/>
      <c r="K4" s="85"/>
    </row>
    <row r="5" spans="2:11" x14ac:dyDescent="0.3">
      <c r="B5" s="26" t="s">
        <v>97</v>
      </c>
    </row>
    <row r="6" spans="2:11" x14ac:dyDescent="0.3">
      <c r="B6" s="76" t="s">
        <v>95</v>
      </c>
      <c r="C6" s="77">
        <f>'Profit &amp; Loss'!G3</f>
        <v>44286</v>
      </c>
      <c r="D6" s="77">
        <f>'Profit &amp; Loss'!H3</f>
        <v>44651</v>
      </c>
      <c r="E6" s="77">
        <f>'Profit &amp; Loss'!I3</f>
        <v>45016</v>
      </c>
      <c r="F6" s="77">
        <f>'Profit &amp; Loss'!J3</f>
        <v>45382</v>
      </c>
      <c r="G6" s="77">
        <f>'Profit &amp; Loss'!K3</f>
        <v>45747</v>
      </c>
      <c r="I6" s="78" t="s">
        <v>115</v>
      </c>
      <c r="J6" s="78"/>
      <c r="K6" s="78"/>
    </row>
    <row r="7" spans="2:11" ht="3.6" customHeight="1" x14ac:dyDescent="0.3"/>
    <row r="8" spans="2:11" x14ac:dyDescent="0.3">
      <c r="B8" s="41" t="s">
        <v>96</v>
      </c>
      <c r="C8" s="42">
        <f>'Profit &amp; Loss'!G4</f>
        <v>49257.45</v>
      </c>
      <c r="D8" s="42">
        <f>'Profit &amp; Loss'!H4</f>
        <v>60644.54</v>
      </c>
      <c r="E8" s="42">
        <f>'Profit &amp; Loss'!I4</f>
        <v>70919.03</v>
      </c>
      <c r="F8" s="42">
        <f>'Profit &amp; Loss'!J4</f>
        <v>67931.94</v>
      </c>
      <c r="G8" s="42">
        <f>'Profit &amp; Loss'!K4</f>
        <v>75323.34</v>
      </c>
    </row>
    <row r="9" spans="2:11" x14ac:dyDescent="0.3">
      <c r="B9" s="43" t="s">
        <v>98</v>
      </c>
      <c r="C9" s="44">
        <f>'Profit &amp; Loss'!G27</f>
        <v>-2.6372963308678443E-3</v>
      </c>
      <c r="D9" s="44">
        <f>'Profit &amp; Loss'!H27</f>
        <v>0.23117497962237188</v>
      </c>
      <c r="E9" s="44">
        <f>'Profit &amp; Loss'!I27</f>
        <v>0.1694215175842706</v>
      </c>
      <c r="F9" s="44">
        <f>'Profit &amp; Loss'!J27</f>
        <v>-4.2119724423754779E-2</v>
      </c>
      <c r="G9" s="44">
        <f>'Profit &amp; Loss'!K27</f>
        <v>0.10880596078957838</v>
      </c>
    </row>
    <row r="10" spans="2:11" x14ac:dyDescent="0.3">
      <c r="B10" s="41" t="s">
        <v>102</v>
      </c>
      <c r="C10" s="45">
        <f>'Profit &amp; Loss'!G30</f>
        <v>0.51867747924425645</v>
      </c>
      <c r="D10" s="45">
        <f>'Profit &amp; Loss'!H30</f>
        <v>0.49650026201864172</v>
      </c>
      <c r="E10" s="45">
        <f>'Profit &amp; Loss'!I30</f>
        <v>0.53068887152009825</v>
      </c>
      <c r="F10" s="45">
        <f>'Profit &amp; Loss'!J30</f>
        <v>0.54582483585777175</v>
      </c>
      <c r="G10" s="45">
        <f>'Profit &amp; Loss'!K30</f>
        <v>0.51209372818571242</v>
      </c>
    </row>
    <row r="11" spans="2:11" x14ac:dyDescent="0.3">
      <c r="B11" s="41" t="s">
        <v>103</v>
      </c>
      <c r="C11" s="45">
        <f>'Profit &amp; Loss'!G32</f>
        <v>0.34644058919006154</v>
      </c>
      <c r="D11" s="45">
        <f>'Profit &amp; Loss'!H32</f>
        <v>0.3400660636555245</v>
      </c>
      <c r="E11" s="45">
        <f>'Profit &amp; Loss'!I32</f>
        <v>0.36244517162741785</v>
      </c>
      <c r="F11" s="45">
        <f>'Profit &amp; Loss'!J32</f>
        <v>0.37077595605248426</v>
      </c>
      <c r="G11" s="45">
        <f>'Profit &amp; Loss'!K32</f>
        <v>0.34304705553418102</v>
      </c>
    </row>
    <row r="12" spans="2:11" x14ac:dyDescent="0.3">
      <c r="B12" s="41" t="s">
        <v>104</v>
      </c>
      <c r="C12" s="45">
        <f>'Profit &amp; Loss'!G33</f>
        <v>0.31303264785326884</v>
      </c>
      <c r="D12" s="45">
        <f>'Profit &amp; Loss'!H33</f>
        <v>0.3114994358931571</v>
      </c>
      <c r="E12" s="45">
        <f>'Profit &amp; Loss'!I33</f>
        <v>0.33693706752616326</v>
      </c>
      <c r="F12" s="45">
        <f>'Profit &amp; Loss'!J33</f>
        <v>0.34842932499793172</v>
      </c>
      <c r="G12" s="45">
        <f>'Profit &amp; Loss'!K33</f>
        <v>0.3211903508261848</v>
      </c>
    </row>
    <row r="13" spans="2:11" x14ac:dyDescent="0.3">
      <c r="B13" s="41" t="s">
        <v>106</v>
      </c>
      <c r="C13" s="46">
        <f>'Profit &amp; Loss'!G34</f>
        <v>0.26719186640802561</v>
      </c>
      <c r="D13" s="46">
        <f>'Profit &amp; Loss'!H34</f>
        <v>0.25134430898478244</v>
      </c>
      <c r="E13" s="46">
        <f>'Profit &amp; Loss'!I34</f>
        <v>0.27061368436652333</v>
      </c>
      <c r="F13" s="46">
        <f>'Profit &amp; Loss'!J34</f>
        <v>0.30116584334261615</v>
      </c>
      <c r="G13" s="46">
        <f>'Profit &amp; Loss'!K34</f>
        <v>0.46129964497060272</v>
      </c>
    </row>
    <row r="14" spans="2:11" x14ac:dyDescent="0.3">
      <c r="B14" s="41" t="s">
        <v>107</v>
      </c>
      <c r="C14" s="47">
        <f>'Profit &amp; Loss'!G13</f>
        <v>10.692504549590536</v>
      </c>
      <c r="D14" s="47">
        <f>'Profit &amp; Loss'!H13</f>
        <v>12.368975842509718</v>
      </c>
      <c r="E14" s="47">
        <f>'Profit &amp; Loss'!I13</f>
        <v>15.442275506919859</v>
      </c>
      <c r="F14" s="47">
        <f>'Profit &amp; Loss'!J13</f>
        <v>16.387081788108645</v>
      </c>
      <c r="G14" s="47">
        <f>'Profit &amp; Loss'!K13</f>
        <v>27.765983970081745</v>
      </c>
    </row>
    <row r="15" spans="2:11" x14ac:dyDescent="0.3">
      <c r="B15" s="43" t="s">
        <v>108</v>
      </c>
      <c r="C15" s="44">
        <f>'Profit &amp; Loss'!G36</f>
        <v>-0.14130125821657724</v>
      </c>
      <c r="D15" s="44">
        <f>'Profit &amp; Loss'!H36</f>
        <v>0.15678939252669122</v>
      </c>
      <c r="E15" s="44">
        <f>'Profit &amp; Loss'!I36</f>
        <v>0.24846840219768396</v>
      </c>
      <c r="F15" s="44">
        <f>'Profit &amp; Loss'!J36</f>
        <v>6.1183099651693551E-2</v>
      </c>
      <c r="G15" s="44">
        <f>'Profit &amp; Loss'!K36</f>
        <v>0.69438246108164581</v>
      </c>
    </row>
    <row r="16" spans="2:11" x14ac:dyDescent="0.3">
      <c r="B16" s="41" t="s">
        <v>111</v>
      </c>
      <c r="C16" s="48">
        <f>'Profit &amp; Loss'!G37</f>
        <v>10.749999999999998</v>
      </c>
      <c r="D16" s="48">
        <f>'Profit &amp; Loss'!H37</f>
        <v>11.500004057354767</v>
      </c>
      <c r="E16" s="48">
        <f>'Profit &amp; Loss'!I37</f>
        <v>15.500000000000004</v>
      </c>
      <c r="F16" s="48">
        <f>'Profit &amp; Loss'!J37</f>
        <v>13.749997997549</v>
      </c>
      <c r="G16" s="48">
        <f>'Profit &amp; Loss'!K37</f>
        <v>14.349997203154841</v>
      </c>
    </row>
    <row r="17" spans="2:14" x14ac:dyDescent="0.3">
      <c r="B17" s="43" t="s">
        <v>112</v>
      </c>
      <c r="C17" s="44">
        <f>'Profit &amp; Loss'!G38</f>
        <v>5.9113555156941722E-2</v>
      </c>
      <c r="D17" s="44">
        <f>'Profit &amp; Loss'!H38</f>
        <v>6.9767819288815591E-2</v>
      </c>
      <c r="E17" s="44">
        <f>'Profit &amp; Loss'!I38</f>
        <v>0.34782561142550739</v>
      </c>
      <c r="F17" s="44">
        <f>'Profit &amp; Loss'!J38</f>
        <v>-0.1129033549968389</v>
      </c>
      <c r="G17" s="44">
        <f>'Profit &amp; Loss'!K38</f>
        <v>4.3636312217121276E-2</v>
      </c>
    </row>
    <row r="19" spans="2:14" x14ac:dyDescent="0.3">
      <c r="B19" s="76" t="s">
        <v>123</v>
      </c>
      <c r="C19" s="77">
        <f>C6</f>
        <v>44286</v>
      </c>
      <c r="D19" s="77">
        <f t="shared" ref="D19:G19" si="0">D6</f>
        <v>44651</v>
      </c>
      <c r="E19" s="77">
        <f t="shared" si="0"/>
        <v>45016</v>
      </c>
      <c r="F19" s="77">
        <f t="shared" si="0"/>
        <v>45382</v>
      </c>
      <c r="G19" s="77">
        <f t="shared" si="0"/>
        <v>45747</v>
      </c>
      <c r="I19" s="78" t="s">
        <v>115</v>
      </c>
      <c r="J19" s="78"/>
      <c r="K19" s="78"/>
    </row>
    <row r="20" spans="2:14" ht="3.6" customHeight="1" x14ac:dyDescent="0.3"/>
    <row r="21" spans="2:14" x14ac:dyDescent="0.3">
      <c r="B21" s="41" t="s">
        <v>23</v>
      </c>
      <c r="C21" s="49">
        <f>'Profit &amp; Loss'!G14</f>
        <v>19.155474664525016</v>
      </c>
      <c r="D21" s="49">
        <f>'Profit &amp; Loss'!H14</f>
        <v>18.995913889045614</v>
      </c>
      <c r="E21" s="49">
        <f>'Profit &amp; Loss'!I14</f>
        <v>23.279600201337455</v>
      </c>
      <c r="F21" s="49">
        <f>'Profit &amp; Loss'!J14</f>
        <v>24.502837368601647</v>
      </c>
      <c r="G21" s="49">
        <f>'Profit &amp; Loss'!K14</f>
        <v>14.757265596692401</v>
      </c>
    </row>
    <row r="22" spans="2:14" x14ac:dyDescent="0.3">
      <c r="B22" s="41" t="s">
        <v>119</v>
      </c>
      <c r="C22" s="49">
        <f>'Profit &amp; Loss'!G46</f>
        <v>14.516486681926171</v>
      </c>
      <c r="D22" s="49">
        <f>'Profit &amp; Loss'!H46</f>
        <v>13.826368755500493</v>
      </c>
      <c r="E22" s="49">
        <f>'Profit &amp; Loss'!I46</f>
        <v>17.203374926957636</v>
      </c>
      <c r="F22" s="49">
        <f>'Profit &amp; Loss'!J46</f>
        <v>19.628121896033473</v>
      </c>
      <c r="G22" s="49">
        <f>'Profit &amp; Loss'!K46</f>
        <v>19.700010158884965</v>
      </c>
      <c r="N22" s="35" t="s">
        <v>99</v>
      </c>
    </row>
    <row r="23" spans="2:14" x14ac:dyDescent="0.3">
      <c r="B23" s="41" t="s">
        <v>120</v>
      </c>
      <c r="C23" s="49">
        <f>'Profit &amp; Loss'!G47</f>
        <v>5.0291001990561837</v>
      </c>
      <c r="D23" s="49">
        <f>'Profit &amp; Loss'!H47</f>
        <v>4.7018787973327854</v>
      </c>
      <c r="E23" s="49">
        <f>'Profit &amp; Loss'!I47</f>
        <v>6.2352801779719771</v>
      </c>
      <c r="F23" s="49">
        <f>'Profit &amp; Loss'!J47</f>
        <v>7.2776356615165119</v>
      </c>
      <c r="G23" s="49">
        <f>'Profit &amp; Loss'!K47</f>
        <v>6.7580304789989407</v>
      </c>
    </row>
    <row r="24" spans="2:14" x14ac:dyDescent="0.3">
      <c r="B24" s="41" t="s">
        <v>124</v>
      </c>
      <c r="C24" s="49">
        <f>'Profit &amp; Loss'!G49</f>
        <v>4.177629728170289</v>
      </c>
      <c r="D24" s="49">
        <f>'Profit &amp; Loss'!H49</f>
        <v>4.6360677966753006</v>
      </c>
      <c r="E24" s="49">
        <f>'Profit &amp; Loss'!I49</f>
        <v>6.4604510488428497</v>
      </c>
      <c r="F24" s="49">
        <f>'Profit &amp; Loss'!J49</f>
        <v>6.728202170265881</v>
      </c>
      <c r="G24" s="49">
        <f>'Profit &amp; Loss'!K49</f>
        <v>7.3220745594212779</v>
      </c>
    </row>
    <row r="25" spans="2:14" x14ac:dyDescent="0.3">
      <c r="B25" s="41" t="s">
        <v>125</v>
      </c>
      <c r="C25" s="46">
        <f>'Balance Sheet'!G23</f>
        <v>0.21809063995198466</v>
      </c>
      <c r="D25" s="46">
        <f>'Balance Sheet'!H23</f>
        <v>0.24405605456807136</v>
      </c>
      <c r="E25" s="46">
        <f>'Balance Sheet'!I23</f>
        <v>0.2775155497933201</v>
      </c>
      <c r="F25" s="46">
        <f>'Balance Sheet'!J23</f>
        <v>0.27458869636409999</v>
      </c>
      <c r="G25" s="46">
        <f>'Balance Sheet'!K23</f>
        <v>0.49616743098141436</v>
      </c>
    </row>
    <row r="26" spans="2:14" x14ac:dyDescent="0.3">
      <c r="B26" s="41" t="s">
        <v>126</v>
      </c>
      <c r="C26" s="46">
        <f>'Balance Sheet'!G24</f>
        <v>0.28527066262298589</v>
      </c>
      <c r="D26" s="46">
        <f>'Balance Sheet'!H24</f>
        <v>0.33733252742915004</v>
      </c>
      <c r="E26" s="46">
        <f>'Balance Sheet'!I24</f>
        <v>0.39333609298769096</v>
      </c>
      <c r="F26" s="46">
        <f>'Balance Sheet'!J24</f>
        <v>0.3742927321936183</v>
      </c>
      <c r="G26" s="46">
        <f>'Balance Sheet'!K24</f>
        <v>0.57864605289976878</v>
      </c>
    </row>
    <row r="28" spans="2:14" x14ac:dyDescent="0.3">
      <c r="B28" s="76" t="s">
        <v>140</v>
      </c>
      <c r="C28" s="79" t="str">
        <f>'Raw Share Price'!G1237</f>
        <v>N. Shares (in Crs)</v>
      </c>
      <c r="D28" s="79"/>
      <c r="E28" s="80" t="str">
        <f>'Raw Share Price'!H1237</f>
        <v>% Holdings</v>
      </c>
      <c r="F28" s="81" t="str">
        <f>'Raw Share Price'!I1237</f>
        <v>Market Value (in Crs)</v>
      </c>
      <c r="G28" s="81"/>
      <c r="I28" s="78" t="s">
        <v>147</v>
      </c>
      <c r="J28" s="78"/>
      <c r="K28" s="78"/>
    </row>
    <row r="29" spans="2:14" ht="3.6" customHeight="1" x14ac:dyDescent="0.3"/>
    <row r="30" spans="2:14" x14ac:dyDescent="0.3">
      <c r="B30" s="41" t="str">
        <f>'Raw Share Price'!F1238</f>
        <v>Tobacco Manufacturers (India) Limited</v>
      </c>
      <c r="C30" s="50">
        <f>'Raw Share Price'!G1238</f>
        <v>222.8495863</v>
      </c>
      <c r="D30" s="50"/>
      <c r="E30" s="51">
        <f>'Raw Share Price'!H1238</f>
        <v>0.17809999999999998</v>
      </c>
      <c r="F30" s="52">
        <f>'Raw Share Price'!I1238</f>
        <v>89362.684106300003</v>
      </c>
      <c r="G30" s="52"/>
    </row>
    <row r="31" spans="2:14" x14ac:dyDescent="0.3">
      <c r="B31" s="41" t="str">
        <f>'Raw Share Price'!F1239</f>
        <v>Life Insurance Corporation of India</v>
      </c>
      <c r="C31" s="50">
        <f>'Raw Share Price'!G1239</f>
        <v>197.70108769999999</v>
      </c>
      <c r="D31" s="50"/>
      <c r="E31" s="51">
        <f>'Raw Share Price'!H1239</f>
        <v>0.158</v>
      </c>
      <c r="F31" s="52">
        <f>'Raw Share Price'!I1239</f>
        <v>79278.136167699995</v>
      </c>
      <c r="G31" s="52"/>
    </row>
    <row r="32" spans="2:14" x14ac:dyDescent="0.3">
      <c r="B32" s="41" t="str">
        <f>'Raw Share Price'!F1240</f>
        <v>Specified Undertaking of the Unit Trust of India</v>
      </c>
      <c r="C32" s="50">
        <f>'Raw Share Price'!G1240</f>
        <v>97.453142700000001</v>
      </c>
      <c r="D32" s="50"/>
      <c r="E32" s="51">
        <f>'Raw Share Price'!H1240</f>
        <v>7.7899999999999997E-2</v>
      </c>
      <c r="F32" s="52">
        <f>'Raw Share Price'!I1240</f>
        <v>39078.7102227</v>
      </c>
      <c r="G32" s="52"/>
    </row>
    <row r="33" spans="2:13" x14ac:dyDescent="0.3">
      <c r="B33" s="41" t="str">
        <f>'Raw Share Price'!F1241</f>
        <v>Myddleton Investment Company Limited</v>
      </c>
      <c r="C33" s="50">
        <f>'Raw Share Price'!G1241</f>
        <v>48.631194000000001</v>
      </c>
      <c r="D33" s="50"/>
      <c r="E33" s="51">
        <f>'Raw Share Price'!H1241</f>
        <v>3.8900000000000004E-2</v>
      </c>
      <c r="F33" s="52">
        <f>'Raw Share Price'!I1241</f>
        <v>19501.108794</v>
      </c>
      <c r="G33" s="52"/>
      <c r="M33" s="35" t="s">
        <v>99</v>
      </c>
    </row>
    <row r="34" spans="2:13" x14ac:dyDescent="0.3">
      <c r="B34" s="41" t="str">
        <f>'Raw Share Price'!F1242</f>
        <v>SBI Mutual Funds</v>
      </c>
      <c r="C34" s="50">
        <f>'Raw Share Price'!G1242</f>
        <v>43.517441400000003</v>
      </c>
      <c r="D34" s="50"/>
      <c r="E34" s="51">
        <f>'Raw Share Price'!H1242</f>
        <v>3.4799999999999998E-2</v>
      </c>
      <c r="F34" s="52">
        <f>'Raw Share Price'!I1242</f>
        <v>17450.494001400002</v>
      </c>
      <c r="G34" s="52"/>
    </row>
    <row r="35" spans="2:13" x14ac:dyDescent="0.3">
      <c r="B35" s="41" t="str">
        <f>'Raw Share Price'!F1243</f>
        <v>ICICI Prudential Mutual Funds</v>
      </c>
      <c r="C35" s="50">
        <f>'Raw Share Price'!G1243</f>
        <v>27.619721200000001</v>
      </c>
      <c r="D35" s="50"/>
      <c r="E35" s="51">
        <f>'Raw Share Price'!H1243</f>
        <v>2.2099999999999998E-2</v>
      </c>
      <c r="F35" s="52">
        <f>'Raw Share Price'!I1243</f>
        <v>11075.5082012</v>
      </c>
      <c r="G35" s="52"/>
    </row>
    <row r="36" spans="2:13" x14ac:dyDescent="0.3">
      <c r="B36" s="41" t="str">
        <f>'Raw Share Price'!F1244</f>
        <v>GQG Partners Emerging Markets Equity Fund</v>
      </c>
      <c r="C36" s="50">
        <f>'Raw Share Price'!G1244</f>
        <v>26.390174099999999</v>
      </c>
      <c r="D36" s="50"/>
      <c r="E36" s="51">
        <f>'Raw Share Price'!H1244</f>
        <v>2.1099999999999997E-2</v>
      </c>
      <c r="F36" s="52">
        <f>'Raw Share Price'!I1244</f>
        <v>10582.459814100001</v>
      </c>
      <c r="G36" s="52"/>
    </row>
    <row r="37" spans="2:13" x14ac:dyDescent="0.3">
      <c r="B37" s="41" t="str">
        <f>'Raw Share Price'!F1245</f>
        <v>General Insurance Corporation of India</v>
      </c>
      <c r="C37" s="50">
        <f>'Raw Share Price'!G1245</f>
        <v>21.708550800000001</v>
      </c>
      <c r="D37" s="50"/>
      <c r="E37" s="51">
        <f>'Raw Share Price'!H1245</f>
        <v>1.7299999999999999E-2</v>
      </c>
      <c r="F37" s="52">
        <f>'Raw Share Price'!I1245</f>
        <v>8705.1288708000011</v>
      </c>
      <c r="G37" s="52"/>
    </row>
    <row r="38" spans="2:13" x14ac:dyDescent="0.3">
      <c r="B38" s="53" t="str">
        <f>'Raw Share Price'!F1246</f>
        <v>Goldman Sachs Trust II - Goldman Sachs GQG Partners International Opportunities Fund</v>
      </c>
      <c r="C38" s="54">
        <f>'Raw Share Price'!G1246</f>
        <v>20.709179500000001</v>
      </c>
      <c r="D38" s="54"/>
      <c r="E38" s="55">
        <f>'Raw Share Price'!H1246</f>
        <v>1.6500000000000001E-2</v>
      </c>
      <c r="F38" s="56">
        <f>'Raw Share Price'!I1246</f>
        <v>8304.3809794999997</v>
      </c>
      <c r="G38" s="56"/>
    </row>
    <row r="39" spans="2:13" x14ac:dyDescent="0.3">
      <c r="B39" s="53"/>
      <c r="C39" s="57"/>
      <c r="D39" s="57"/>
      <c r="E39" s="57"/>
      <c r="F39" s="57"/>
      <c r="G39" s="57"/>
    </row>
    <row r="40" spans="2:13" x14ac:dyDescent="0.3">
      <c r="B40" s="41" t="str">
        <f>'Raw Share Price'!F1247</f>
        <v>NPS Trust (various Pension Funds)</v>
      </c>
      <c r="C40" s="50">
        <f>'Raw Share Price'!G1247</f>
        <v>19.633872199999999</v>
      </c>
      <c r="D40" s="50"/>
      <c r="E40" s="51">
        <f>'Raw Share Price'!H1247</f>
        <v>1.5700000000000002E-2</v>
      </c>
      <c r="F40" s="52">
        <f>'Raw Share Price'!I1247</f>
        <v>7873.1827521999994</v>
      </c>
      <c r="G40" s="52"/>
    </row>
    <row r="42" spans="2:13" x14ac:dyDescent="0.3">
      <c r="B42" s="76" t="s">
        <v>155</v>
      </c>
      <c r="C42" s="82" t="s">
        <v>161</v>
      </c>
      <c r="D42" s="83" t="s">
        <v>160</v>
      </c>
      <c r="E42" s="83"/>
      <c r="F42" s="83" t="s">
        <v>162</v>
      </c>
      <c r="G42" s="83"/>
      <c r="I42" s="78" t="s">
        <v>148</v>
      </c>
      <c r="J42" s="78"/>
      <c r="K42" s="78"/>
    </row>
    <row r="43" spans="2:13" ht="4.2" customHeight="1" x14ac:dyDescent="0.3"/>
    <row r="44" spans="2:13" x14ac:dyDescent="0.3">
      <c r="B44" s="41" t="s">
        <v>156</v>
      </c>
      <c r="C44" s="58" t="s">
        <v>163</v>
      </c>
      <c r="D44" s="59">
        <v>25.66</v>
      </c>
      <c r="E44" s="59"/>
      <c r="F44" s="60" t="s">
        <v>166</v>
      </c>
      <c r="G44" s="61"/>
      <c r="I44" s="62" t="s">
        <v>150</v>
      </c>
      <c r="J44" s="62"/>
      <c r="K44" s="63">
        <f>'Data Sheet'!B8</f>
        <v>413.6</v>
      </c>
    </row>
    <row r="45" spans="2:13" x14ac:dyDescent="0.3">
      <c r="B45" s="41" t="s">
        <v>157</v>
      </c>
      <c r="C45" s="58" t="s">
        <v>165</v>
      </c>
      <c r="D45" s="59">
        <v>8.5299999999999994</v>
      </c>
      <c r="E45" s="59"/>
      <c r="F45" s="60" t="s">
        <v>167</v>
      </c>
      <c r="G45" s="61"/>
      <c r="I45" s="65" t="s">
        <v>149</v>
      </c>
      <c r="J45" s="65"/>
      <c r="K45" s="66">
        <f>'Data Sheet'!B6</f>
        <v>1252.8172147001933</v>
      </c>
    </row>
    <row r="46" spans="2:13" ht="15" thickBot="1" x14ac:dyDescent="0.35">
      <c r="B46" s="41" t="s">
        <v>158</v>
      </c>
      <c r="C46" s="58" t="s">
        <v>164</v>
      </c>
      <c r="D46" s="59">
        <v>4.9400000000000004</v>
      </c>
      <c r="E46" s="59"/>
      <c r="F46" s="60" t="s">
        <v>168</v>
      </c>
      <c r="G46" s="61"/>
      <c r="I46" s="71" t="s">
        <v>79</v>
      </c>
      <c r="J46" s="71"/>
      <c r="K46" s="72">
        <f>K44*K45</f>
        <v>518165.19999999995</v>
      </c>
    </row>
    <row r="47" spans="2:13" ht="15" thickTop="1" x14ac:dyDescent="0.3">
      <c r="B47" s="41" t="s">
        <v>159</v>
      </c>
      <c r="C47" s="58" t="s">
        <v>164</v>
      </c>
      <c r="D47" s="59">
        <v>11.81</v>
      </c>
      <c r="E47" s="59"/>
      <c r="F47" s="60" t="s">
        <v>169</v>
      </c>
      <c r="G47" s="61"/>
      <c r="I47" s="67" t="s">
        <v>151</v>
      </c>
      <c r="J47" s="68"/>
      <c r="K47" s="69">
        <f>'Data Sheet'!K69*-1</f>
        <v>-4012.36</v>
      </c>
    </row>
    <row r="48" spans="2:13" x14ac:dyDescent="0.3">
      <c r="I48" s="64" t="s">
        <v>152</v>
      </c>
      <c r="J48" s="62"/>
      <c r="K48" s="63">
        <f>'Data Sheet'!K59</f>
        <v>284.54000000000002</v>
      </c>
    </row>
    <row r="49" spans="2:12" x14ac:dyDescent="0.3">
      <c r="I49" s="70" t="s">
        <v>153</v>
      </c>
      <c r="J49" s="65"/>
      <c r="K49" s="66">
        <v>367.89</v>
      </c>
    </row>
    <row r="50" spans="2:12" ht="15" thickBot="1" x14ac:dyDescent="0.35">
      <c r="I50" s="73" t="s">
        <v>154</v>
      </c>
      <c r="J50" s="74"/>
      <c r="K50" s="72">
        <f>SUM(K46:K49)</f>
        <v>514805.26999999996</v>
      </c>
    </row>
    <row r="51" spans="2:12" ht="15" thickTop="1" x14ac:dyDescent="0.3"/>
    <row r="52" spans="2:12" x14ac:dyDescent="0.3">
      <c r="B52" s="76" t="s">
        <v>170</v>
      </c>
      <c r="C52" s="82"/>
      <c r="D52" s="84"/>
      <c r="E52" s="84"/>
      <c r="F52" s="84"/>
      <c r="G52" s="84"/>
      <c r="H52" s="84"/>
      <c r="I52" s="84"/>
      <c r="J52" s="84" t="s">
        <v>99</v>
      </c>
      <c r="K52" s="84"/>
    </row>
    <row r="53" spans="2:12" ht="4.2" customHeight="1" x14ac:dyDescent="0.3">
      <c r="J53" t="s">
        <v>99</v>
      </c>
    </row>
    <row r="54" spans="2:12" x14ac:dyDescent="0.3">
      <c r="B54" t="s">
        <v>171</v>
      </c>
    </row>
    <row r="55" spans="2:12" x14ac:dyDescent="0.3">
      <c r="B55" t="s">
        <v>175</v>
      </c>
    </row>
    <row r="56" spans="2:12" x14ac:dyDescent="0.3">
      <c r="B56" t="s">
        <v>177</v>
      </c>
    </row>
    <row r="57" spans="2:12" x14ac:dyDescent="0.3">
      <c r="B57" t="s">
        <v>172</v>
      </c>
    </row>
    <row r="58" spans="2:12" x14ac:dyDescent="0.3">
      <c r="B58" t="s">
        <v>178</v>
      </c>
    </row>
    <row r="59" spans="2:12" x14ac:dyDescent="0.3">
      <c r="B59" t="s">
        <v>173</v>
      </c>
    </row>
    <row r="60" spans="2:12" x14ac:dyDescent="0.3">
      <c r="B60" t="s">
        <v>176</v>
      </c>
    </row>
    <row r="61" spans="2:12" x14ac:dyDescent="0.3">
      <c r="B61" t="s">
        <v>174</v>
      </c>
    </row>
    <row r="63" spans="2:12" x14ac:dyDescent="0.3">
      <c r="B63" s="86"/>
      <c r="C63" s="86"/>
      <c r="D63" s="86"/>
      <c r="E63" s="86"/>
      <c r="F63" s="86"/>
      <c r="G63" s="86"/>
      <c r="H63" s="86"/>
      <c r="I63" s="86"/>
      <c r="J63" s="86"/>
      <c r="K63" s="86"/>
      <c r="L63" s="87"/>
    </row>
  </sheetData>
  <mergeCells count="39">
    <mergeCell ref="D45:E45"/>
    <mergeCell ref="D46:E46"/>
    <mergeCell ref="D47:E47"/>
    <mergeCell ref="F44:G44"/>
    <mergeCell ref="F46:G46"/>
    <mergeCell ref="F45:G45"/>
    <mergeCell ref="F47:G47"/>
    <mergeCell ref="I42:K42"/>
    <mergeCell ref="F42:G42"/>
    <mergeCell ref="D42:E42"/>
    <mergeCell ref="D44:E44"/>
    <mergeCell ref="B2:K2"/>
    <mergeCell ref="D4:K4"/>
    <mergeCell ref="I6:K6"/>
    <mergeCell ref="I19:K19"/>
    <mergeCell ref="C28:D28"/>
    <mergeCell ref="F28:G28"/>
    <mergeCell ref="I28:K28"/>
    <mergeCell ref="B38:B39"/>
    <mergeCell ref="C30:D30"/>
    <mergeCell ref="C31:D31"/>
    <mergeCell ref="C32:D32"/>
    <mergeCell ref="C33:D33"/>
    <mergeCell ref="C34:D34"/>
    <mergeCell ref="C35:D35"/>
    <mergeCell ref="C36:D36"/>
    <mergeCell ref="C37:D37"/>
    <mergeCell ref="C38:D38"/>
    <mergeCell ref="C40:D40"/>
    <mergeCell ref="F30:G30"/>
    <mergeCell ref="F31:G31"/>
    <mergeCell ref="F32:G32"/>
    <mergeCell ref="F33:G33"/>
    <mergeCell ref="F34:G34"/>
    <mergeCell ref="F35:G35"/>
    <mergeCell ref="F36:G36"/>
    <mergeCell ref="F37:G37"/>
    <mergeCell ref="F38:G38"/>
    <mergeCell ref="F40:G40"/>
  </mergeCells>
  <pageMargins left="0.7" right="0.7" top="0.75" bottom="0.75" header="0.3" footer="0.3"/>
  <pageSetup scale="71" orientation="portrait" r:id="rId1"/>
  <colBreaks count="1" manualBreakCount="1">
    <brk id="12" max="1048575" man="1"/>
  </col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455E71-AC41-4537-947F-1899873165B3}">
  <dimension ref="B2:I1251"/>
  <sheetViews>
    <sheetView showGridLines="0" topLeftCell="A1241" zoomScale="123" workbookViewId="0">
      <selection activeCell="C1242" sqref="C1242"/>
    </sheetView>
  </sheetViews>
  <sheetFormatPr defaultRowHeight="14.4" x14ac:dyDescent="0.3"/>
  <cols>
    <col min="1" max="1" width="2.33203125" customWidth="1"/>
    <col min="2" max="2" width="9.88671875" style="20" bestFit="1" customWidth="1"/>
    <col min="3" max="3" width="8.88671875" style="34"/>
    <col min="4" max="4" width="10.88671875" bestFit="1" customWidth="1"/>
    <col min="6" max="6" width="77.109375" bestFit="1" customWidth="1"/>
    <col min="7" max="7" width="15.77734375" bestFit="1" customWidth="1"/>
    <col min="8" max="8" width="15.21875" bestFit="1" customWidth="1"/>
    <col min="9" max="9" width="22.6640625" customWidth="1"/>
  </cols>
  <sheetData>
    <row r="2" spans="2:5" x14ac:dyDescent="0.3">
      <c r="B2" s="20" t="s">
        <v>113</v>
      </c>
      <c r="C2" s="34" t="s">
        <v>114</v>
      </c>
      <c r="D2" t="s">
        <v>127</v>
      </c>
    </row>
    <row r="3" spans="2:5" x14ac:dyDescent="0.3">
      <c r="B3" s="33">
        <v>45919</v>
      </c>
      <c r="C3" s="34">
        <v>410</v>
      </c>
      <c r="D3">
        <v>12.377578</v>
      </c>
      <c r="E3">
        <v>1000000</v>
      </c>
    </row>
    <row r="4" spans="2:5" x14ac:dyDescent="0.3">
      <c r="B4" s="33">
        <v>45918</v>
      </c>
      <c r="C4" s="34">
        <v>411.55</v>
      </c>
      <c r="D4">
        <v>14.936356999999999</v>
      </c>
    </row>
    <row r="5" spans="2:5" x14ac:dyDescent="0.3">
      <c r="B5" s="33">
        <v>45917</v>
      </c>
      <c r="C5" s="34">
        <v>409.3</v>
      </c>
      <c r="D5">
        <v>8.9307789999999994</v>
      </c>
    </row>
    <row r="6" spans="2:5" x14ac:dyDescent="0.3">
      <c r="B6" s="33">
        <v>45916</v>
      </c>
      <c r="C6" s="34">
        <v>413.1</v>
      </c>
      <c r="D6">
        <v>19.505320999999999</v>
      </c>
    </row>
    <row r="7" spans="2:5" x14ac:dyDescent="0.3">
      <c r="B7" s="33">
        <v>45915</v>
      </c>
      <c r="C7" s="34">
        <v>412.65</v>
      </c>
      <c r="D7">
        <v>15.647807999999999</v>
      </c>
    </row>
    <row r="8" spans="2:5" x14ac:dyDescent="0.3">
      <c r="B8" s="33">
        <v>45912</v>
      </c>
      <c r="C8" s="34">
        <v>413.75</v>
      </c>
      <c r="D8">
        <v>14.113882</v>
      </c>
    </row>
    <row r="9" spans="2:5" x14ac:dyDescent="0.3">
      <c r="B9" s="33">
        <v>45911</v>
      </c>
      <c r="C9" s="34">
        <v>415.05</v>
      </c>
      <c r="D9">
        <v>8.2390869999999996</v>
      </c>
    </row>
    <row r="10" spans="2:5" x14ac:dyDescent="0.3">
      <c r="B10" s="33">
        <v>45910</v>
      </c>
      <c r="C10" s="34">
        <v>413.05</v>
      </c>
      <c r="D10">
        <v>5.7073309999999999</v>
      </c>
    </row>
    <row r="11" spans="2:5" x14ac:dyDescent="0.3">
      <c r="B11" s="33">
        <v>45909</v>
      </c>
      <c r="C11" s="34">
        <v>410.05</v>
      </c>
      <c r="D11">
        <v>7.8033789999999996</v>
      </c>
    </row>
    <row r="12" spans="2:5" x14ac:dyDescent="0.3">
      <c r="B12" s="33">
        <v>45908</v>
      </c>
      <c r="C12" s="34">
        <v>407.55</v>
      </c>
      <c r="D12">
        <v>8.2744060000000008</v>
      </c>
    </row>
    <row r="13" spans="2:5" x14ac:dyDescent="0.3">
      <c r="B13" s="33">
        <v>45905</v>
      </c>
      <c r="C13" s="34">
        <v>407.35</v>
      </c>
      <c r="D13">
        <v>9.2523970000000002</v>
      </c>
    </row>
    <row r="14" spans="2:5" x14ac:dyDescent="0.3">
      <c r="B14" s="33">
        <v>45904</v>
      </c>
      <c r="C14" s="34">
        <v>415.9</v>
      </c>
      <c r="D14">
        <v>8.8258960000000002</v>
      </c>
    </row>
    <row r="15" spans="2:5" x14ac:dyDescent="0.3">
      <c r="B15" s="33">
        <v>45903</v>
      </c>
      <c r="C15" s="34">
        <v>411.75</v>
      </c>
      <c r="D15">
        <v>7.419022</v>
      </c>
    </row>
    <row r="16" spans="2:5" x14ac:dyDescent="0.3">
      <c r="B16" s="33">
        <v>45902</v>
      </c>
      <c r="C16" s="34">
        <v>406.75</v>
      </c>
      <c r="D16">
        <v>16.000675000000001</v>
      </c>
    </row>
    <row r="17" spans="2:4" x14ac:dyDescent="0.3">
      <c r="B17" s="33">
        <v>45901</v>
      </c>
      <c r="C17" s="34">
        <v>405.85</v>
      </c>
      <c r="D17">
        <v>27.274122999999999</v>
      </c>
    </row>
    <row r="18" spans="2:4" x14ac:dyDescent="0.3">
      <c r="B18" s="33">
        <v>45898</v>
      </c>
      <c r="C18" s="34">
        <v>409.75</v>
      </c>
      <c r="D18">
        <v>12.936588</v>
      </c>
    </row>
    <row r="19" spans="2:4" x14ac:dyDescent="0.3">
      <c r="B19" s="33">
        <v>45897</v>
      </c>
      <c r="C19" s="34">
        <v>400.9</v>
      </c>
      <c r="D19">
        <v>19.808254999999999</v>
      </c>
    </row>
    <row r="20" spans="2:4" x14ac:dyDescent="0.3">
      <c r="B20" s="33">
        <v>45896</v>
      </c>
      <c r="C20" s="34">
        <v>403.35</v>
      </c>
      <c r="D20">
        <v>12.268090000000001</v>
      </c>
    </row>
    <row r="21" spans="2:4" x14ac:dyDescent="0.3">
      <c r="B21" s="33">
        <v>45895</v>
      </c>
      <c r="C21" s="34">
        <v>403.35</v>
      </c>
      <c r="D21">
        <v>25.255050000000001</v>
      </c>
    </row>
    <row r="22" spans="2:4" x14ac:dyDescent="0.3">
      <c r="B22" s="33">
        <v>45894</v>
      </c>
      <c r="C22" s="34">
        <v>399.35</v>
      </c>
      <c r="D22">
        <v>12.471719</v>
      </c>
    </row>
    <row r="23" spans="2:4" x14ac:dyDescent="0.3">
      <c r="B23" s="33">
        <v>45891</v>
      </c>
      <c r="C23" s="34">
        <v>398.3</v>
      </c>
      <c r="D23" t="s">
        <v>128</v>
      </c>
    </row>
    <row r="24" spans="2:4" x14ac:dyDescent="0.3">
      <c r="B24" s="33">
        <v>45890</v>
      </c>
      <c r="C24" s="34">
        <v>405.55</v>
      </c>
      <c r="D24">
        <v>13.715752</v>
      </c>
    </row>
    <row r="25" spans="2:4" x14ac:dyDescent="0.3">
      <c r="B25" s="33">
        <v>45889</v>
      </c>
      <c r="C25" s="34">
        <v>406.05</v>
      </c>
      <c r="D25">
        <v>10.440286</v>
      </c>
    </row>
    <row r="26" spans="2:4" x14ac:dyDescent="0.3">
      <c r="B26" s="33">
        <v>45888</v>
      </c>
      <c r="C26" s="34">
        <v>409.1</v>
      </c>
      <c r="D26">
        <v>13.087624</v>
      </c>
    </row>
    <row r="27" spans="2:4" x14ac:dyDescent="0.3">
      <c r="B27" s="33">
        <v>45887</v>
      </c>
      <c r="C27" s="34">
        <v>406.3</v>
      </c>
      <c r="D27">
        <v>15.028966</v>
      </c>
    </row>
    <row r="28" spans="2:4" x14ac:dyDescent="0.3">
      <c r="B28" s="33">
        <v>45883</v>
      </c>
      <c r="C28" s="34">
        <v>411.45</v>
      </c>
      <c r="D28">
        <v>18.188129</v>
      </c>
    </row>
    <row r="29" spans="2:4" x14ac:dyDescent="0.3">
      <c r="B29" s="33">
        <v>45882</v>
      </c>
      <c r="C29" s="34">
        <v>414.1</v>
      </c>
      <c r="D29">
        <v>16.681331</v>
      </c>
    </row>
    <row r="30" spans="2:4" x14ac:dyDescent="0.3">
      <c r="B30" s="33">
        <v>45881</v>
      </c>
      <c r="C30" s="34">
        <v>416.35</v>
      </c>
      <c r="D30">
        <v>30.950814000000001</v>
      </c>
    </row>
    <row r="31" spans="2:4" x14ac:dyDescent="0.3">
      <c r="B31" s="33">
        <v>45880</v>
      </c>
      <c r="C31" s="34">
        <v>416.85</v>
      </c>
      <c r="D31">
        <v>9.5803609999999999</v>
      </c>
    </row>
    <row r="32" spans="2:4" x14ac:dyDescent="0.3">
      <c r="B32" s="33">
        <v>45877</v>
      </c>
      <c r="C32" s="34">
        <v>414.5</v>
      </c>
      <c r="D32">
        <v>10.87491</v>
      </c>
    </row>
    <row r="33" spans="2:4" x14ac:dyDescent="0.3">
      <c r="B33" s="33">
        <v>45876</v>
      </c>
      <c r="C33" s="34">
        <v>413.6</v>
      </c>
      <c r="D33">
        <v>13.635738</v>
      </c>
    </row>
    <row r="34" spans="2:4" x14ac:dyDescent="0.3">
      <c r="B34" s="33">
        <v>45875</v>
      </c>
      <c r="C34" s="34">
        <v>412</v>
      </c>
      <c r="D34">
        <v>8.5142720000000001</v>
      </c>
    </row>
    <row r="35" spans="2:4" x14ac:dyDescent="0.3">
      <c r="B35" s="33">
        <v>45874</v>
      </c>
      <c r="C35" s="34">
        <v>414.15</v>
      </c>
      <c r="D35">
        <v>9.8143609999999999</v>
      </c>
    </row>
    <row r="36" spans="2:4" x14ac:dyDescent="0.3">
      <c r="B36" s="33">
        <v>45873</v>
      </c>
      <c r="C36" s="34">
        <v>416.85</v>
      </c>
      <c r="D36">
        <v>11.514878</v>
      </c>
    </row>
    <row r="37" spans="2:4" x14ac:dyDescent="0.3">
      <c r="B37" s="33">
        <v>45870</v>
      </c>
      <c r="C37" s="34">
        <v>416.45</v>
      </c>
      <c r="D37">
        <v>9.0805430000000005</v>
      </c>
    </row>
    <row r="38" spans="2:4" x14ac:dyDescent="0.3">
      <c r="B38" s="33">
        <v>45869</v>
      </c>
      <c r="C38" s="34">
        <v>411.95</v>
      </c>
      <c r="D38">
        <v>8.4951039999999995</v>
      </c>
    </row>
    <row r="39" spans="2:4" x14ac:dyDescent="0.3">
      <c r="B39" s="33">
        <v>45868</v>
      </c>
      <c r="C39" s="34">
        <v>407.6</v>
      </c>
      <c r="D39">
        <v>18.352457999999999</v>
      </c>
    </row>
    <row r="40" spans="2:4" x14ac:dyDescent="0.3">
      <c r="B40" s="33">
        <v>45867</v>
      </c>
      <c r="C40" s="34">
        <v>408.45</v>
      </c>
      <c r="D40">
        <v>14.324064999999999</v>
      </c>
    </row>
    <row r="41" spans="2:4" x14ac:dyDescent="0.3">
      <c r="B41" s="33">
        <v>45866</v>
      </c>
      <c r="C41" s="34">
        <v>409.9</v>
      </c>
      <c r="D41">
        <v>19.364173999999998</v>
      </c>
    </row>
    <row r="42" spans="2:4" x14ac:dyDescent="0.3">
      <c r="B42" s="33">
        <v>45863</v>
      </c>
      <c r="C42" s="34">
        <v>409.4</v>
      </c>
      <c r="D42">
        <v>10.915863</v>
      </c>
    </row>
    <row r="43" spans="2:4" x14ac:dyDescent="0.3">
      <c r="B43" s="33">
        <v>45862</v>
      </c>
      <c r="C43" s="34">
        <v>409.95</v>
      </c>
      <c r="D43">
        <v>6.8117720000000004</v>
      </c>
    </row>
    <row r="44" spans="2:4" x14ac:dyDescent="0.3">
      <c r="B44" s="33">
        <v>45861</v>
      </c>
      <c r="C44" s="34">
        <v>414.95</v>
      </c>
      <c r="D44">
        <v>8.1233369999999994</v>
      </c>
    </row>
    <row r="45" spans="2:4" x14ac:dyDescent="0.3">
      <c r="B45" s="33">
        <v>45860</v>
      </c>
      <c r="C45" s="34">
        <v>416</v>
      </c>
      <c r="D45">
        <v>5.8240889999999998</v>
      </c>
    </row>
    <row r="46" spans="2:4" x14ac:dyDescent="0.3">
      <c r="B46" s="33">
        <v>45859</v>
      </c>
      <c r="C46" s="34">
        <v>420.1</v>
      </c>
      <c r="D46">
        <v>9.0051570000000005</v>
      </c>
    </row>
    <row r="47" spans="2:4" x14ac:dyDescent="0.3">
      <c r="B47" s="33">
        <v>45856</v>
      </c>
      <c r="C47" s="34">
        <v>422.75</v>
      </c>
      <c r="D47">
        <v>12.196187</v>
      </c>
    </row>
    <row r="48" spans="2:4" x14ac:dyDescent="0.3">
      <c r="B48" s="33">
        <v>45855</v>
      </c>
      <c r="C48" s="34">
        <v>423.95</v>
      </c>
      <c r="D48">
        <v>9.8695070000000005</v>
      </c>
    </row>
    <row r="49" spans="2:4" x14ac:dyDescent="0.3">
      <c r="B49" s="33">
        <v>45854</v>
      </c>
      <c r="C49" s="34">
        <v>424.6</v>
      </c>
      <c r="D49">
        <v>4.822343</v>
      </c>
    </row>
    <row r="50" spans="2:4" x14ac:dyDescent="0.3">
      <c r="B50" s="33">
        <v>45853</v>
      </c>
      <c r="C50" s="34">
        <v>422.1</v>
      </c>
      <c r="D50">
        <v>6.7302559999999998</v>
      </c>
    </row>
    <row r="51" spans="2:4" x14ac:dyDescent="0.3">
      <c r="B51" s="33">
        <v>45852</v>
      </c>
      <c r="C51" s="34">
        <v>419.4</v>
      </c>
      <c r="D51">
        <v>7.2407950000000003</v>
      </c>
    </row>
    <row r="52" spans="2:4" x14ac:dyDescent="0.3">
      <c r="B52" s="33">
        <v>45849</v>
      </c>
      <c r="C52" s="34">
        <v>416.8</v>
      </c>
      <c r="D52">
        <v>9.7807729999999999</v>
      </c>
    </row>
    <row r="53" spans="2:4" x14ac:dyDescent="0.3">
      <c r="B53" s="33">
        <v>45848</v>
      </c>
      <c r="C53" s="34">
        <v>416.85</v>
      </c>
      <c r="D53">
        <v>8.5327549999999999</v>
      </c>
    </row>
    <row r="54" spans="2:4" x14ac:dyDescent="0.3">
      <c r="B54" s="33">
        <v>45847</v>
      </c>
      <c r="C54" s="34">
        <v>419.45</v>
      </c>
      <c r="D54">
        <v>6.8969889999999996</v>
      </c>
    </row>
    <row r="55" spans="2:4" x14ac:dyDescent="0.3">
      <c r="B55" s="33">
        <v>45846</v>
      </c>
      <c r="C55" s="34">
        <v>417.2</v>
      </c>
      <c r="D55">
        <v>8.5788440000000001</v>
      </c>
    </row>
    <row r="56" spans="2:4" x14ac:dyDescent="0.3">
      <c r="B56" s="33">
        <v>45845</v>
      </c>
      <c r="C56" s="34">
        <v>416.15</v>
      </c>
      <c r="D56">
        <v>6.2203600000000003</v>
      </c>
    </row>
    <row r="57" spans="2:4" x14ac:dyDescent="0.3">
      <c r="B57" s="33">
        <v>45842</v>
      </c>
      <c r="C57" s="34">
        <v>412.55</v>
      </c>
      <c r="D57">
        <v>9.9305330000000005</v>
      </c>
    </row>
    <row r="58" spans="2:4" x14ac:dyDescent="0.3">
      <c r="B58" s="33">
        <v>45841</v>
      </c>
      <c r="C58" s="34">
        <v>413.35</v>
      </c>
      <c r="D58">
        <v>6.8071919999999997</v>
      </c>
    </row>
    <row r="59" spans="2:4" x14ac:dyDescent="0.3">
      <c r="B59" s="33">
        <v>45840</v>
      </c>
      <c r="C59" s="34">
        <v>412.95</v>
      </c>
      <c r="D59">
        <v>6.845218</v>
      </c>
    </row>
    <row r="60" spans="2:4" x14ac:dyDescent="0.3">
      <c r="B60" s="33">
        <v>45839</v>
      </c>
      <c r="C60" s="34">
        <v>415.1</v>
      </c>
      <c r="D60">
        <v>8.2567330000000005</v>
      </c>
    </row>
    <row r="61" spans="2:4" x14ac:dyDescent="0.3">
      <c r="B61" s="33">
        <v>45838</v>
      </c>
      <c r="C61" s="34">
        <v>416.45</v>
      </c>
      <c r="D61">
        <v>14.185298</v>
      </c>
    </row>
    <row r="62" spans="2:4" x14ac:dyDescent="0.3">
      <c r="B62" s="33">
        <v>45835</v>
      </c>
      <c r="C62" s="34">
        <v>418.65</v>
      </c>
      <c r="D62">
        <v>15.990899000000001</v>
      </c>
    </row>
    <row r="63" spans="2:4" x14ac:dyDescent="0.3">
      <c r="B63" s="33">
        <v>45834</v>
      </c>
      <c r="C63" s="34">
        <v>420.3</v>
      </c>
      <c r="D63">
        <v>13.670465</v>
      </c>
    </row>
    <row r="64" spans="2:4" x14ac:dyDescent="0.3">
      <c r="B64" s="33">
        <v>45833</v>
      </c>
      <c r="C64" s="34">
        <v>416.35</v>
      </c>
      <c r="D64">
        <v>12.317124</v>
      </c>
    </row>
    <row r="65" spans="2:4" x14ac:dyDescent="0.3">
      <c r="B65" s="33">
        <v>45832</v>
      </c>
      <c r="C65" s="34">
        <v>414.35</v>
      </c>
      <c r="D65">
        <v>21.409935000000001</v>
      </c>
    </row>
    <row r="66" spans="2:4" x14ac:dyDescent="0.3">
      <c r="B66" s="33">
        <v>45831</v>
      </c>
      <c r="C66" s="34">
        <v>413.9</v>
      </c>
      <c r="D66">
        <v>13.703918</v>
      </c>
    </row>
    <row r="67" spans="2:4" x14ac:dyDescent="0.3">
      <c r="B67" s="33">
        <v>45828</v>
      </c>
      <c r="C67" s="34">
        <v>418.55</v>
      </c>
      <c r="D67">
        <v>9.9467180000000006</v>
      </c>
    </row>
    <row r="68" spans="2:4" x14ac:dyDescent="0.3">
      <c r="B68" s="33">
        <v>45827</v>
      </c>
      <c r="C68" s="34">
        <v>416</v>
      </c>
      <c r="D68">
        <v>16.690068</v>
      </c>
    </row>
    <row r="69" spans="2:4" x14ac:dyDescent="0.3">
      <c r="B69" s="33">
        <v>45826</v>
      </c>
      <c r="C69" s="34">
        <v>415.9</v>
      </c>
      <c r="D69">
        <v>14.83989</v>
      </c>
    </row>
    <row r="70" spans="2:4" x14ac:dyDescent="0.3">
      <c r="B70" s="33">
        <v>45825</v>
      </c>
      <c r="C70" s="34">
        <v>417.4</v>
      </c>
      <c r="D70">
        <v>13.203184</v>
      </c>
    </row>
    <row r="71" spans="2:4" x14ac:dyDescent="0.3">
      <c r="B71" s="33">
        <v>45824</v>
      </c>
      <c r="C71" s="34">
        <v>418.2</v>
      </c>
      <c r="D71">
        <v>12.601006</v>
      </c>
    </row>
    <row r="72" spans="2:4" x14ac:dyDescent="0.3">
      <c r="B72" s="33">
        <v>45821</v>
      </c>
      <c r="C72" s="34">
        <v>413.9</v>
      </c>
      <c r="D72">
        <v>8.0362150000000003</v>
      </c>
    </row>
    <row r="73" spans="2:4" x14ac:dyDescent="0.3">
      <c r="B73" s="33">
        <v>45820</v>
      </c>
      <c r="C73" s="34">
        <v>421</v>
      </c>
      <c r="D73">
        <v>9.0284060000000004</v>
      </c>
    </row>
    <row r="74" spans="2:4" x14ac:dyDescent="0.3">
      <c r="B74" s="33">
        <v>45819</v>
      </c>
      <c r="C74" s="34">
        <v>426.15</v>
      </c>
      <c r="D74">
        <v>7.0066290000000002</v>
      </c>
    </row>
    <row r="75" spans="2:4" x14ac:dyDescent="0.3">
      <c r="B75" s="33">
        <v>45818</v>
      </c>
      <c r="C75" s="34">
        <v>427</v>
      </c>
      <c r="D75">
        <v>17.873926000000001</v>
      </c>
    </row>
    <row r="76" spans="2:4" x14ac:dyDescent="0.3">
      <c r="B76" s="33">
        <v>45817</v>
      </c>
      <c r="C76" s="34">
        <v>423.05</v>
      </c>
      <c r="D76">
        <v>18.508835000000001</v>
      </c>
    </row>
    <row r="77" spans="2:4" x14ac:dyDescent="0.3">
      <c r="B77" s="33">
        <v>45814</v>
      </c>
      <c r="C77" s="34">
        <v>421.05</v>
      </c>
      <c r="D77">
        <v>20.789182</v>
      </c>
    </row>
    <row r="78" spans="2:4" x14ac:dyDescent="0.3">
      <c r="B78" s="33">
        <v>45813</v>
      </c>
      <c r="C78" s="34">
        <v>419.1</v>
      </c>
      <c r="D78">
        <v>13.041074999999999</v>
      </c>
    </row>
    <row r="79" spans="2:4" x14ac:dyDescent="0.3">
      <c r="B79" s="33">
        <v>45812</v>
      </c>
      <c r="C79" s="34">
        <v>417</v>
      </c>
      <c r="D79">
        <v>10.473122999999999</v>
      </c>
    </row>
    <row r="80" spans="2:4" x14ac:dyDescent="0.3">
      <c r="B80" s="33">
        <v>45811</v>
      </c>
      <c r="C80" s="34">
        <v>416.95</v>
      </c>
      <c r="D80">
        <v>8.7749880000000005</v>
      </c>
    </row>
    <row r="81" spans="2:4" x14ac:dyDescent="0.3">
      <c r="B81" s="33">
        <v>45810</v>
      </c>
      <c r="C81" s="34">
        <v>419.3</v>
      </c>
      <c r="D81">
        <v>13.212522999999999</v>
      </c>
    </row>
    <row r="82" spans="2:4" x14ac:dyDescent="0.3">
      <c r="B82" s="33">
        <v>45807</v>
      </c>
      <c r="C82" s="34">
        <v>418.05</v>
      </c>
      <c r="D82">
        <v>12.598933000000001</v>
      </c>
    </row>
    <row r="83" spans="2:4" x14ac:dyDescent="0.3">
      <c r="B83" s="33">
        <v>45806</v>
      </c>
      <c r="C83" s="34">
        <v>418.75</v>
      </c>
      <c r="D83">
        <v>13.216486</v>
      </c>
    </row>
    <row r="84" spans="2:4" x14ac:dyDescent="0.3">
      <c r="B84" s="33">
        <v>45805</v>
      </c>
      <c r="C84" s="34">
        <v>420.2</v>
      </c>
      <c r="D84">
        <v>14.973380000000001</v>
      </c>
    </row>
    <row r="85" spans="2:4" x14ac:dyDescent="0.3">
      <c r="B85" s="33">
        <v>45804</v>
      </c>
      <c r="C85" s="34">
        <v>426.05</v>
      </c>
      <c r="D85">
        <v>30.656238999999999</v>
      </c>
    </row>
    <row r="86" spans="2:4" x14ac:dyDescent="0.3">
      <c r="B86" s="33">
        <v>45803</v>
      </c>
      <c r="C86" s="34">
        <v>434.89</v>
      </c>
      <c r="D86">
        <v>21.478546999999999</v>
      </c>
    </row>
    <row r="87" spans="2:4" x14ac:dyDescent="0.3">
      <c r="B87" s="33">
        <v>45800</v>
      </c>
      <c r="C87" s="34">
        <v>428.41</v>
      </c>
      <c r="D87">
        <v>431.85162200000002</v>
      </c>
    </row>
    <row r="88" spans="2:4" x14ac:dyDescent="0.3">
      <c r="B88" s="33">
        <v>45799</v>
      </c>
      <c r="C88" s="34">
        <v>418.39</v>
      </c>
      <c r="D88">
        <v>26.986021999999998</v>
      </c>
    </row>
    <row r="89" spans="2:4" x14ac:dyDescent="0.3">
      <c r="B89" s="33">
        <v>45798</v>
      </c>
      <c r="C89" s="34">
        <v>425.17</v>
      </c>
      <c r="D89">
        <v>13.107661999999999</v>
      </c>
    </row>
    <row r="90" spans="2:4" x14ac:dyDescent="0.3">
      <c r="B90" s="33">
        <v>45797</v>
      </c>
      <c r="C90" s="34">
        <v>427.03</v>
      </c>
      <c r="D90">
        <v>18.536884000000001</v>
      </c>
    </row>
    <row r="91" spans="2:4" x14ac:dyDescent="0.3">
      <c r="B91" s="33">
        <v>45796</v>
      </c>
      <c r="C91" s="34">
        <v>427.47</v>
      </c>
      <c r="D91">
        <v>19.451749</v>
      </c>
    </row>
    <row r="92" spans="2:4" x14ac:dyDescent="0.3">
      <c r="B92" s="33">
        <v>45793</v>
      </c>
      <c r="C92" s="34">
        <v>427.82</v>
      </c>
      <c r="D92">
        <v>5.7766719999999996</v>
      </c>
    </row>
    <row r="93" spans="2:4" x14ac:dyDescent="0.3">
      <c r="B93" s="33">
        <v>45792</v>
      </c>
      <c r="C93" s="34">
        <v>424.82</v>
      </c>
      <c r="D93">
        <v>9.8684139999999996</v>
      </c>
    </row>
    <row r="94" spans="2:4" x14ac:dyDescent="0.3">
      <c r="B94" s="33">
        <v>45791</v>
      </c>
      <c r="C94" s="34">
        <v>421.34</v>
      </c>
      <c r="D94">
        <v>7.5438539999999996</v>
      </c>
    </row>
    <row r="95" spans="2:4" x14ac:dyDescent="0.3">
      <c r="B95" s="33">
        <v>45790</v>
      </c>
      <c r="C95" s="34">
        <v>420.16</v>
      </c>
      <c r="D95">
        <v>16.402035000000001</v>
      </c>
    </row>
    <row r="96" spans="2:4" x14ac:dyDescent="0.3">
      <c r="B96" s="33">
        <v>45789</v>
      </c>
      <c r="C96" s="34">
        <v>427.62</v>
      </c>
      <c r="D96">
        <v>24.26351</v>
      </c>
    </row>
    <row r="97" spans="2:4" x14ac:dyDescent="0.3">
      <c r="B97" s="33">
        <v>45786</v>
      </c>
      <c r="C97" s="34">
        <v>415.89</v>
      </c>
      <c r="D97">
        <v>9.5573090000000001</v>
      </c>
    </row>
    <row r="98" spans="2:4" x14ac:dyDescent="0.3">
      <c r="B98" s="33">
        <v>45785</v>
      </c>
      <c r="C98" s="34">
        <v>422.81</v>
      </c>
      <c r="D98">
        <v>14.976369</v>
      </c>
    </row>
    <row r="99" spans="2:4" x14ac:dyDescent="0.3">
      <c r="B99" s="33">
        <v>45784</v>
      </c>
      <c r="C99" s="34">
        <v>423.35</v>
      </c>
      <c r="D99">
        <v>8.0318909999999999</v>
      </c>
    </row>
    <row r="100" spans="2:4" x14ac:dyDescent="0.3">
      <c r="B100" s="33">
        <v>45783</v>
      </c>
      <c r="C100" s="34">
        <v>427.67</v>
      </c>
      <c r="D100">
        <v>8.2265119999999996</v>
      </c>
    </row>
    <row r="101" spans="2:4" x14ac:dyDescent="0.3">
      <c r="B101" s="33">
        <v>45782</v>
      </c>
      <c r="C101" s="34">
        <v>429.04</v>
      </c>
      <c r="D101">
        <v>19.93796</v>
      </c>
    </row>
    <row r="102" spans="2:4" x14ac:dyDescent="0.3">
      <c r="B102" s="33">
        <v>45779</v>
      </c>
      <c r="C102" s="34">
        <v>421.73</v>
      </c>
      <c r="D102">
        <v>9.7103610000000007</v>
      </c>
    </row>
    <row r="103" spans="2:4" x14ac:dyDescent="0.3">
      <c r="B103" s="33">
        <v>45777</v>
      </c>
      <c r="C103" s="34">
        <v>418.1</v>
      </c>
      <c r="D103">
        <v>15.026567999999999</v>
      </c>
    </row>
    <row r="104" spans="2:4" x14ac:dyDescent="0.3">
      <c r="B104" s="33">
        <v>45776</v>
      </c>
      <c r="C104" s="34">
        <v>418.29</v>
      </c>
      <c r="D104">
        <v>11.525304999999999</v>
      </c>
    </row>
    <row r="105" spans="2:4" x14ac:dyDescent="0.3">
      <c r="B105" s="33">
        <v>45775</v>
      </c>
      <c r="C105" s="34">
        <v>421.04</v>
      </c>
      <c r="D105">
        <v>9.2633720000000004</v>
      </c>
    </row>
    <row r="106" spans="2:4" x14ac:dyDescent="0.3">
      <c r="B106" s="33">
        <v>45772</v>
      </c>
      <c r="C106" s="34">
        <v>420.06</v>
      </c>
      <c r="D106">
        <v>10.026546</v>
      </c>
    </row>
    <row r="107" spans="2:4" x14ac:dyDescent="0.3">
      <c r="B107" s="33">
        <v>45771</v>
      </c>
      <c r="C107" s="34">
        <v>422.27</v>
      </c>
      <c r="D107">
        <v>11.18993</v>
      </c>
    </row>
    <row r="108" spans="2:4" x14ac:dyDescent="0.3">
      <c r="B108" s="33">
        <v>45770</v>
      </c>
      <c r="C108" s="34">
        <v>423.06</v>
      </c>
      <c r="D108">
        <v>6.2870949999999999</v>
      </c>
    </row>
    <row r="109" spans="2:4" x14ac:dyDescent="0.3">
      <c r="B109" s="33">
        <v>45769</v>
      </c>
      <c r="C109" s="34">
        <v>425.76</v>
      </c>
      <c r="D109">
        <v>22.944376999999999</v>
      </c>
    </row>
    <row r="110" spans="2:4" x14ac:dyDescent="0.3">
      <c r="B110" s="33">
        <v>45768</v>
      </c>
      <c r="C110" s="34">
        <v>415.2</v>
      </c>
      <c r="D110">
        <v>26.064088999999999</v>
      </c>
    </row>
    <row r="111" spans="2:4" x14ac:dyDescent="0.3">
      <c r="B111" s="33">
        <v>45764</v>
      </c>
      <c r="C111" s="34">
        <v>419.52</v>
      </c>
      <c r="D111">
        <v>19.566317000000002</v>
      </c>
    </row>
    <row r="112" spans="2:4" x14ac:dyDescent="0.3">
      <c r="B112" s="33">
        <v>45763</v>
      </c>
      <c r="C112" s="34">
        <v>416.77</v>
      </c>
      <c r="D112">
        <v>32.031936000000002</v>
      </c>
    </row>
    <row r="113" spans="2:4" x14ac:dyDescent="0.3">
      <c r="B113" s="33">
        <v>45762</v>
      </c>
      <c r="C113" s="34">
        <v>412.79</v>
      </c>
      <c r="D113">
        <v>27.388235999999999</v>
      </c>
    </row>
    <row r="114" spans="2:4" x14ac:dyDescent="0.3">
      <c r="B114" s="33">
        <v>45758</v>
      </c>
      <c r="C114" s="34">
        <v>413.92</v>
      </c>
      <c r="D114">
        <v>22.410216999999999</v>
      </c>
    </row>
    <row r="115" spans="2:4" x14ac:dyDescent="0.3">
      <c r="B115" s="33">
        <v>45756</v>
      </c>
      <c r="C115" s="34">
        <v>408.77</v>
      </c>
      <c r="D115">
        <v>13.034594</v>
      </c>
    </row>
    <row r="116" spans="2:4" x14ac:dyDescent="0.3">
      <c r="B116" s="33">
        <v>45755</v>
      </c>
      <c r="C116" s="34">
        <v>405.09</v>
      </c>
      <c r="D116">
        <v>11.685879999999999</v>
      </c>
    </row>
    <row r="117" spans="2:4" x14ac:dyDescent="0.3">
      <c r="B117" s="33">
        <v>45754</v>
      </c>
      <c r="C117" s="34">
        <v>398.7</v>
      </c>
      <c r="D117">
        <v>8.9393560000000001</v>
      </c>
    </row>
    <row r="118" spans="2:4" x14ac:dyDescent="0.3">
      <c r="B118" s="33">
        <v>45751</v>
      </c>
      <c r="C118" s="34">
        <v>402.29</v>
      </c>
      <c r="D118">
        <v>21.785571999999998</v>
      </c>
    </row>
    <row r="119" spans="2:4" x14ac:dyDescent="0.3">
      <c r="B119" s="33">
        <v>45750</v>
      </c>
      <c r="C119" s="34">
        <v>401.99</v>
      </c>
      <c r="D119">
        <v>18.600795999999999</v>
      </c>
    </row>
    <row r="120" spans="2:4" x14ac:dyDescent="0.3">
      <c r="B120" s="33">
        <v>45749</v>
      </c>
      <c r="C120" s="34">
        <v>401.65</v>
      </c>
      <c r="D120">
        <v>26.762865999999999</v>
      </c>
    </row>
    <row r="121" spans="2:4" x14ac:dyDescent="0.3">
      <c r="B121" s="33">
        <v>45748</v>
      </c>
      <c r="C121" s="34">
        <v>399.29</v>
      </c>
      <c r="D121">
        <v>18.627592</v>
      </c>
    </row>
    <row r="122" spans="2:4" x14ac:dyDescent="0.3">
      <c r="B122" s="33">
        <v>45744</v>
      </c>
      <c r="C122" s="34">
        <v>402.34</v>
      </c>
      <c r="D122">
        <v>7.0595660000000002</v>
      </c>
    </row>
    <row r="123" spans="2:4" x14ac:dyDescent="0.3">
      <c r="B123" s="33">
        <v>45743</v>
      </c>
      <c r="C123" s="34">
        <v>402.04</v>
      </c>
      <c r="D123">
        <v>8.0013229999999993</v>
      </c>
    </row>
    <row r="124" spans="2:4" x14ac:dyDescent="0.3">
      <c r="B124" s="33">
        <v>45742</v>
      </c>
      <c r="C124" s="34">
        <v>399.98</v>
      </c>
      <c r="D124">
        <v>15.206239999999999</v>
      </c>
    </row>
    <row r="125" spans="2:4" x14ac:dyDescent="0.3">
      <c r="B125" s="33">
        <v>45741</v>
      </c>
      <c r="C125" s="34">
        <v>402.39</v>
      </c>
      <c r="D125">
        <v>12.981873</v>
      </c>
    </row>
    <row r="126" spans="2:4" x14ac:dyDescent="0.3">
      <c r="B126" s="33">
        <v>45740</v>
      </c>
      <c r="C126" s="34">
        <v>403.47</v>
      </c>
      <c r="D126">
        <v>18.642327999999999</v>
      </c>
    </row>
    <row r="127" spans="2:4" x14ac:dyDescent="0.3">
      <c r="B127" s="33">
        <v>45737</v>
      </c>
      <c r="C127" s="34">
        <v>398.21</v>
      </c>
      <c r="D127">
        <v>13.891436000000001</v>
      </c>
    </row>
    <row r="128" spans="2:4" x14ac:dyDescent="0.3">
      <c r="B128" s="33">
        <v>45736</v>
      </c>
      <c r="C128" s="34">
        <v>396.64</v>
      </c>
      <c r="D128">
        <v>20.33811</v>
      </c>
    </row>
    <row r="129" spans="2:4" x14ac:dyDescent="0.3">
      <c r="B129" s="33">
        <v>45735</v>
      </c>
      <c r="C129" s="34">
        <v>395.76</v>
      </c>
      <c r="D129">
        <v>14.362572</v>
      </c>
    </row>
    <row r="130" spans="2:4" x14ac:dyDescent="0.3">
      <c r="B130" s="33">
        <v>45734</v>
      </c>
      <c r="C130" s="34">
        <v>400.57</v>
      </c>
      <c r="D130">
        <v>25.302035</v>
      </c>
    </row>
    <row r="131" spans="2:4" x14ac:dyDescent="0.3">
      <c r="B131" s="33">
        <v>45733</v>
      </c>
      <c r="C131" s="34">
        <v>400.57</v>
      </c>
      <c r="D131">
        <v>16.994036999999999</v>
      </c>
    </row>
    <row r="132" spans="2:4" x14ac:dyDescent="0.3">
      <c r="B132" s="33">
        <v>45729</v>
      </c>
      <c r="C132" s="34">
        <v>404.6</v>
      </c>
      <c r="D132">
        <v>12.830387</v>
      </c>
    </row>
    <row r="133" spans="2:4" x14ac:dyDescent="0.3">
      <c r="B133" s="33">
        <v>45728</v>
      </c>
      <c r="C133" s="34">
        <v>404.94</v>
      </c>
      <c r="D133" t="s">
        <v>128</v>
      </c>
    </row>
    <row r="134" spans="2:4" x14ac:dyDescent="0.3">
      <c r="B134" s="33">
        <v>45727</v>
      </c>
      <c r="C134" s="34">
        <v>398.85</v>
      </c>
      <c r="D134">
        <v>5.2578050000000003</v>
      </c>
    </row>
    <row r="135" spans="2:4" x14ac:dyDescent="0.3">
      <c r="B135" s="33">
        <v>45726</v>
      </c>
      <c r="C135" s="34">
        <v>397.67</v>
      </c>
      <c r="D135">
        <v>8.1965690000000002</v>
      </c>
    </row>
    <row r="136" spans="2:4" x14ac:dyDescent="0.3">
      <c r="B136" s="33">
        <v>45723</v>
      </c>
      <c r="C136" s="34">
        <v>396.59</v>
      </c>
      <c r="D136">
        <v>13.844306</v>
      </c>
    </row>
    <row r="137" spans="2:4" x14ac:dyDescent="0.3">
      <c r="B137" s="33">
        <v>45722</v>
      </c>
      <c r="C137" s="34">
        <v>398.36</v>
      </c>
      <c r="D137">
        <v>11.099475</v>
      </c>
    </row>
    <row r="138" spans="2:4" x14ac:dyDescent="0.3">
      <c r="B138" s="33">
        <v>45721</v>
      </c>
      <c r="C138" s="34">
        <v>397.72</v>
      </c>
      <c r="D138">
        <v>9.7850180000000009</v>
      </c>
    </row>
    <row r="139" spans="2:4" x14ac:dyDescent="0.3">
      <c r="B139" s="33">
        <v>45720</v>
      </c>
      <c r="C139" s="34">
        <v>387.71</v>
      </c>
      <c r="D139">
        <v>11.180761</v>
      </c>
    </row>
    <row r="140" spans="2:4" x14ac:dyDescent="0.3">
      <c r="B140" s="33">
        <v>45719</v>
      </c>
      <c r="C140" s="34">
        <v>390.26</v>
      </c>
      <c r="D140">
        <v>17.869996</v>
      </c>
    </row>
    <row r="141" spans="2:4" x14ac:dyDescent="0.3">
      <c r="B141" s="33">
        <v>45716</v>
      </c>
      <c r="C141" s="34">
        <v>387.85</v>
      </c>
      <c r="D141">
        <v>15.665018</v>
      </c>
    </row>
    <row r="142" spans="2:4" x14ac:dyDescent="0.3">
      <c r="B142" s="33">
        <v>45715</v>
      </c>
      <c r="C142" s="34">
        <v>394.33</v>
      </c>
      <c r="D142">
        <v>13.404774</v>
      </c>
    </row>
    <row r="143" spans="2:4" x14ac:dyDescent="0.3">
      <c r="B143" s="33">
        <v>45713</v>
      </c>
      <c r="C143" s="34">
        <v>397.53</v>
      </c>
      <c r="D143">
        <v>10.702826</v>
      </c>
    </row>
    <row r="144" spans="2:4" x14ac:dyDescent="0.3">
      <c r="B144" s="33">
        <v>45712</v>
      </c>
      <c r="C144" s="34">
        <v>394.63</v>
      </c>
      <c r="D144">
        <v>31.954775999999999</v>
      </c>
    </row>
    <row r="145" spans="2:4" x14ac:dyDescent="0.3">
      <c r="B145" s="33">
        <v>45709</v>
      </c>
      <c r="C145" s="34">
        <v>393.65</v>
      </c>
      <c r="D145">
        <v>19.051003000000001</v>
      </c>
    </row>
    <row r="146" spans="2:4" x14ac:dyDescent="0.3">
      <c r="B146" s="33">
        <v>45708</v>
      </c>
      <c r="C146" s="34">
        <v>394.78</v>
      </c>
      <c r="D146">
        <v>15.760891000000001</v>
      </c>
    </row>
    <row r="147" spans="2:4" x14ac:dyDescent="0.3">
      <c r="B147" s="33">
        <v>45707</v>
      </c>
      <c r="C147" s="34">
        <v>399.05</v>
      </c>
      <c r="D147">
        <v>7.0376250000000002</v>
      </c>
    </row>
    <row r="148" spans="2:4" x14ac:dyDescent="0.3">
      <c r="B148" s="33">
        <v>45706</v>
      </c>
      <c r="C148" s="34">
        <v>397.92</v>
      </c>
      <c r="D148">
        <v>8.2409859999999995</v>
      </c>
    </row>
    <row r="149" spans="2:4" x14ac:dyDescent="0.3">
      <c r="B149" s="33">
        <v>45705</v>
      </c>
      <c r="C149" s="34">
        <v>401.21</v>
      </c>
      <c r="D149">
        <v>15.355585</v>
      </c>
    </row>
    <row r="150" spans="2:4" x14ac:dyDescent="0.3">
      <c r="B150" s="33">
        <v>45702</v>
      </c>
      <c r="C150" s="34">
        <v>402.83</v>
      </c>
      <c r="D150">
        <v>7.0790319999999998</v>
      </c>
    </row>
    <row r="151" spans="2:4" x14ac:dyDescent="0.3">
      <c r="B151" s="33">
        <v>45701</v>
      </c>
      <c r="C151" s="34">
        <v>402.29</v>
      </c>
      <c r="D151">
        <v>12.998403</v>
      </c>
    </row>
    <row r="152" spans="2:4" x14ac:dyDescent="0.3">
      <c r="B152" s="33">
        <v>45700</v>
      </c>
      <c r="C152" s="34">
        <v>402.48</v>
      </c>
      <c r="D152">
        <v>11.975265</v>
      </c>
    </row>
    <row r="153" spans="2:4" x14ac:dyDescent="0.3">
      <c r="B153" s="33">
        <v>45699</v>
      </c>
      <c r="C153" s="34">
        <v>404.35</v>
      </c>
      <c r="D153">
        <v>14.124236</v>
      </c>
    </row>
    <row r="154" spans="2:4" x14ac:dyDescent="0.3">
      <c r="B154" s="33">
        <v>45698</v>
      </c>
      <c r="C154" s="34">
        <v>412.95</v>
      </c>
      <c r="D154">
        <v>12.989029</v>
      </c>
    </row>
    <row r="155" spans="2:4" x14ac:dyDescent="0.3">
      <c r="B155" s="33">
        <v>45695</v>
      </c>
      <c r="C155" s="34">
        <v>416.48</v>
      </c>
      <c r="D155">
        <v>13.884574000000001</v>
      </c>
    </row>
    <row r="156" spans="2:4" x14ac:dyDescent="0.3">
      <c r="B156" s="33">
        <v>45694</v>
      </c>
      <c r="C156" s="34">
        <v>426.39</v>
      </c>
      <c r="D156">
        <v>14.288751</v>
      </c>
    </row>
    <row r="157" spans="2:4" x14ac:dyDescent="0.3">
      <c r="B157" s="33">
        <v>45693</v>
      </c>
      <c r="C157" s="34">
        <v>433.2</v>
      </c>
      <c r="D157">
        <v>12.22714</v>
      </c>
    </row>
    <row r="158" spans="2:4" x14ac:dyDescent="0.3">
      <c r="B158" s="33">
        <v>45692</v>
      </c>
      <c r="C158" s="34">
        <v>439.97</v>
      </c>
      <c r="D158">
        <v>18.875982</v>
      </c>
    </row>
    <row r="159" spans="2:4" x14ac:dyDescent="0.3">
      <c r="B159" s="33">
        <v>45691</v>
      </c>
      <c r="C159" s="34">
        <v>439.2</v>
      </c>
      <c r="D159">
        <v>17.469128999999999</v>
      </c>
    </row>
    <row r="160" spans="2:4" x14ac:dyDescent="0.3">
      <c r="B160" s="33">
        <v>45689</v>
      </c>
      <c r="C160" s="34">
        <v>447.12</v>
      </c>
      <c r="D160">
        <v>12.836283</v>
      </c>
    </row>
    <row r="161" spans="2:4" x14ac:dyDescent="0.3">
      <c r="B161" s="33">
        <v>45688</v>
      </c>
      <c r="C161" s="34">
        <v>432.58</v>
      </c>
      <c r="D161">
        <v>18.923680999999998</v>
      </c>
    </row>
    <row r="162" spans="2:4" x14ac:dyDescent="0.3">
      <c r="B162" s="33">
        <v>45687</v>
      </c>
      <c r="C162" s="34">
        <v>421.65</v>
      </c>
      <c r="D162">
        <v>16.99173</v>
      </c>
    </row>
    <row r="163" spans="2:4" x14ac:dyDescent="0.3">
      <c r="B163" s="33">
        <v>45686</v>
      </c>
      <c r="C163" s="34">
        <v>418.9</v>
      </c>
      <c r="D163">
        <v>30.393007000000001</v>
      </c>
    </row>
    <row r="164" spans="2:4" x14ac:dyDescent="0.3">
      <c r="B164" s="33">
        <v>45685</v>
      </c>
      <c r="C164" s="34">
        <v>420.93</v>
      </c>
      <c r="D164">
        <v>13.546181000000001</v>
      </c>
    </row>
    <row r="165" spans="2:4" x14ac:dyDescent="0.3">
      <c r="B165" s="33">
        <v>45684</v>
      </c>
      <c r="C165" s="34">
        <v>425.42</v>
      </c>
      <c r="D165">
        <v>22.496694999999999</v>
      </c>
    </row>
    <row r="166" spans="2:4" x14ac:dyDescent="0.3">
      <c r="B166" s="33">
        <v>45681</v>
      </c>
      <c r="C166" s="34">
        <v>426.87</v>
      </c>
      <c r="D166">
        <v>15.15851</v>
      </c>
    </row>
    <row r="167" spans="2:4" x14ac:dyDescent="0.3">
      <c r="B167" s="33">
        <v>45680</v>
      </c>
      <c r="C167" s="34">
        <v>425.52</v>
      </c>
      <c r="D167">
        <v>20.813071999999998</v>
      </c>
    </row>
    <row r="168" spans="2:4" x14ac:dyDescent="0.3">
      <c r="B168" s="33">
        <v>45679</v>
      </c>
      <c r="C168" s="34">
        <v>422.43</v>
      </c>
      <c r="D168">
        <v>10.480202999999999</v>
      </c>
    </row>
    <row r="169" spans="2:4" x14ac:dyDescent="0.3">
      <c r="B169" s="33">
        <v>45678</v>
      </c>
      <c r="C169" s="34">
        <v>422.96</v>
      </c>
      <c r="D169">
        <v>9.6653839999999995</v>
      </c>
    </row>
    <row r="170" spans="2:4" x14ac:dyDescent="0.3">
      <c r="B170" s="33">
        <v>45677</v>
      </c>
      <c r="C170" s="34">
        <v>423.1</v>
      </c>
      <c r="D170">
        <v>8.8882480000000008</v>
      </c>
    </row>
    <row r="171" spans="2:4" x14ac:dyDescent="0.3">
      <c r="B171" s="33">
        <v>45674</v>
      </c>
      <c r="C171" s="34">
        <v>425.52</v>
      </c>
      <c r="D171">
        <v>9.6196479999999998</v>
      </c>
    </row>
    <row r="172" spans="2:4" x14ac:dyDescent="0.3">
      <c r="B172" s="33">
        <v>45673</v>
      </c>
      <c r="C172" s="34">
        <v>418.41</v>
      </c>
      <c r="D172">
        <v>15.686500000000001</v>
      </c>
    </row>
    <row r="173" spans="2:4" x14ac:dyDescent="0.3">
      <c r="B173" s="33">
        <v>45672</v>
      </c>
      <c r="C173" s="34">
        <v>422.76</v>
      </c>
      <c r="D173">
        <v>8.7427709999999994</v>
      </c>
    </row>
    <row r="174" spans="2:4" x14ac:dyDescent="0.3">
      <c r="B174" s="33">
        <v>45671</v>
      </c>
      <c r="C174" s="34">
        <v>422.04</v>
      </c>
      <c r="D174">
        <v>11.270061</v>
      </c>
    </row>
    <row r="175" spans="2:4" x14ac:dyDescent="0.3">
      <c r="B175" s="33">
        <v>45670</v>
      </c>
      <c r="C175" s="34">
        <v>424.41</v>
      </c>
      <c r="D175">
        <v>15.77407</v>
      </c>
    </row>
    <row r="176" spans="2:4" x14ac:dyDescent="0.3">
      <c r="B176" s="33">
        <v>45667</v>
      </c>
      <c r="C176" s="34">
        <v>430.06</v>
      </c>
      <c r="D176">
        <v>9.7868049999999993</v>
      </c>
    </row>
    <row r="177" spans="2:4" x14ac:dyDescent="0.3">
      <c r="B177" s="33">
        <v>45666</v>
      </c>
      <c r="C177" s="34">
        <v>435.09</v>
      </c>
      <c r="D177">
        <v>18.048459000000001</v>
      </c>
    </row>
    <row r="178" spans="2:4" x14ac:dyDescent="0.3">
      <c r="B178" s="33">
        <v>45665</v>
      </c>
      <c r="C178" s="34">
        <v>434.56</v>
      </c>
      <c r="D178">
        <v>17.799607000000002</v>
      </c>
    </row>
    <row r="179" spans="2:4" x14ac:dyDescent="0.3">
      <c r="B179" s="33">
        <v>45664</v>
      </c>
      <c r="C179" s="34">
        <v>426.39</v>
      </c>
      <c r="D179">
        <v>9.1457289999999993</v>
      </c>
    </row>
    <row r="180" spans="2:4" x14ac:dyDescent="0.3">
      <c r="B180" s="33">
        <v>45663</v>
      </c>
      <c r="C180" s="34">
        <v>427.89</v>
      </c>
      <c r="D180">
        <v>19.732648999999999</v>
      </c>
    </row>
    <row r="181" spans="2:4" x14ac:dyDescent="0.3">
      <c r="B181" s="33">
        <v>45660</v>
      </c>
      <c r="C181" s="34">
        <v>465.54</v>
      </c>
      <c r="D181">
        <v>13.482926000000001</v>
      </c>
    </row>
    <row r="182" spans="2:4" x14ac:dyDescent="0.3">
      <c r="B182" s="33">
        <v>45659</v>
      </c>
      <c r="C182" s="34">
        <v>472.74</v>
      </c>
      <c r="D182">
        <v>14.294779999999999</v>
      </c>
    </row>
    <row r="183" spans="2:4" x14ac:dyDescent="0.3">
      <c r="B183" s="33">
        <v>45658</v>
      </c>
      <c r="C183" s="34">
        <v>467.81</v>
      </c>
      <c r="D183">
        <v>22.009958000000001</v>
      </c>
    </row>
    <row r="184" spans="2:4" x14ac:dyDescent="0.3">
      <c r="B184" s="33">
        <v>45657</v>
      </c>
      <c r="C184" s="34">
        <v>467.52</v>
      </c>
      <c r="D184">
        <v>37.072991999999999</v>
      </c>
    </row>
    <row r="185" spans="2:4" x14ac:dyDescent="0.3">
      <c r="B185" s="33">
        <v>45656</v>
      </c>
      <c r="C185" s="34">
        <v>461.09</v>
      </c>
      <c r="D185">
        <v>26.124980000000001</v>
      </c>
    </row>
    <row r="186" spans="2:4" x14ac:dyDescent="0.3">
      <c r="B186" s="33">
        <v>45653</v>
      </c>
      <c r="C186" s="34">
        <v>462.64</v>
      </c>
      <c r="D186">
        <v>18.229127999999999</v>
      </c>
    </row>
    <row r="187" spans="2:4" x14ac:dyDescent="0.3">
      <c r="B187" s="33">
        <v>45652</v>
      </c>
      <c r="C187" s="34">
        <v>461.04</v>
      </c>
      <c r="D187">
        <v>13.276195</v>
      </c>
    </row>
    <row r="188" spans="2:4" x14ac:dyDescent="0.3">
      <c r="B188" s="33">
        <v>45650</v>
      </c>
      <c r="C188" s="34">
        <v>462.49</v>
      </c>
      <c r="D188">
        <v>13.074809999999999</v>
      </c>
    </row>
    <row r="189" spans="2:4" x14ac:dyDescent="0.3">
      <c r="B189" s="33">
        <v>45649</v>
      </c>
      <c r="C189" s="34">
        <v>458.43</v>
      </c>
      <c r="D189">
        <v>16.279450000000001</v>
      </c>
    </row>
    <row r="190" spans="2:4" x14ac:dyDescent="0.3">
      <c r="B190" s="33">
        <v>45646</v>
      </c>
      <c r="C190" s="34">
        <v>449.15</v>
      </c>
      <c r="D190">
        <v>8.8480650000000001</v>
      </c>
    </row>
    <row r="191" spans="2:4" x14ac:dyDescent="0.3">
      <c r="B191" s="33">
        <v>45645</v>
      </c>
      <c r="C191" s="34">
        <v>450.99</v>
      </c>
      <c r="D191">
        <v>11.564496999999999</v>
      </c>
    </row>
    <row r="192" spans="2:4" x14ac:dyDescent="0.3">
      <c r="B192" s="33">
        <v>45644</v>
      </c>
      <c r="C192" s="34">
        <v>454.81</v>
      </c>
      <c r="D192">
        <v>18.837468999999999</v>
      </c>
    </row>
    <row r="193" spans="2:4" x14ac:dyDescent="0.3">
      <c r="B193" s="33">
        <v>45643</v>
      </c>
      <c r="C193" s="34">
        <v>453.89</v>
      </c>
      <c r="D193">
        <v>19.481287999999999</v>
      </c>
    </row>
    <row r="194" spans="2:4" x14ac:dyDescent="0.3">
      <c r="B194" s="33">
        <v>45642</v>
      </c>
      <c r="C194" s="34">
        <v>454.42</v>
      </c>
      <c r="D194">
        <v>14.599270000000001</v>
      </c>
    </row>
    <row r="195" spans="2:4" x14ac:dyDescent="0.3">
      <c r="B195" s="33">
        <v>45639</v>
      </c>
      <c r="C195" s="34">
        <v>454.33</v>
      </c>
      <c r="D195">
        <v>12.365167</v>
      </c>
    </row>
    <row r="196" spans="2:4" x14ac:dyDescent="0.3">
      <c r="B196" s="33">
        <v>45638</v>
      </c>
      <c r="C196" s="34">
        <v>445.24</v>
      </c>
      <c r="D196">
        <v>19.844152000000001</v>
      </c>
    </row>
    <row r="197" spans="2:4" x14ac:dyDescent="0.3">
      <c r="B197" s="33">
        <v>45637</v>
      </c>
      <c r="C197" s="34">
        <v>449.73</v>
      </c>
      <c r="D197">
        <v>9.0072639999999993</v>
      </c>
    </row>
    <row r="198" spans="2:4" x14ac:dyDescent="0.3">
      <c r="B198" s="33">
        <v>45636</v>
      </c>
      <c r="C198" s="34">
        <v>449.93</v>
      </c>
      <c r="D198">
        <v>31.753858000000001</v>
      </c>
    </row>
    <row r="199" spans="2:4" x14ac:dyDescent="0.3">
      <c r="B199" s="33">
        <v>45635</v>
      </c>
      <c r="C199" s="34">
        <v>449.44</v>
      </c>
      <c r="D199">
        <v>12.884401</v>
      </c>
    </row>
    <row r="200" spans="2:4" x14ac:dyDescent="0.3">
      <c r="B200" s="33">
        <v>45632</v>
      </c>
      <c r="C200" s="34">
        <v>455.44</v>
      </c>
      <c r="D200">
        <v>6.7458159999999996</v>
      </c>
    </row>
    <row r="201" spans="2:4" x14ac:dyDescent="0.3">
      <c r="B201" s="33">
        <v>45631</v>
      </c>
      <c r="C201" s="34">
        <v>451.91</v>
      </c>
      <c r="D201">
        <v>8.8238050000000001</v>
      </c>
    </row>
    <row r="202" spans="2:4" x14ac:dyDescent="0.3">
      <c r="B202" s="33">
        <v>45630</v>
      </c>
      <c r="C202" s="34">
        <v>451.52</v>
      </c>
      <c r="D202">
        <v>11.703384</v>
      </c>
    </row>
    <row r="203" spans="2:4" x14ac:dyDescent="0.3">
      <c r="B203" s="33">
        <v>45629</v>
      </c>
      <c r="C203" s="34">
        <v>456.79</v>
      </c>
      <c r="D203">
        <v>7.5514070000000002</v>
      </c>
    </row>
    <row r="204" spans="2:4" x14ac:dyDescent="0.3">
      <c r="B204" s="33">
        <v>45628</v>
      </c>
      <c r="C204" s="34">
        <v>461.29</v>
      </c>
      <c r="D204">
        <v>26.415053</v>
      </c>
    </row>
    <row r="205" spans="2:4" x14ac:dyDescent="0.3">
      <c r="B205" s="33">
        <v>45625</v>
      </c>
      <c r="C205" s="34">
        <v>460.85</v>
      </c>
      <c r="D205">
        <v>13.439484</v>
      </c>
    </row>
    <row r="206" spans="2:4" x14ac:dyDescent="0.3">
      <c r="B206" s="33">
        <v>45624</v>
      </c>
      <c r="C206" s="34">
        <v>459.06</v>
      </c>
      <c r="D206">
        <v>22.218250999999999</v>
      </c>
    </row>
    <row r="207" spans="2:4" x14ac:dyDescent="0.3">
      <c r="B207" s="33">
        <v>45623</v>
      </c>
      <c r="C207" s="34">
        <v>461.04</v>
      </c>
      <c r="D207">
        <v>5.4785979999999999</v>
      </c>
    </row>
    <row r="208" spans="2:4" x14ac:dyDescent="0.3">
      <c r="B208" s="33">
        <v>45622</v>
      </c>
      <c r="C208" s="34">
        <v>461.09</v>
      </c>
      <c r="D208">
        <v>8.3466869999999993</v>
      </c>
    </row>
    <row r="209" spans="2:4" x14ac:dyDescent="0.3">
      <c r="B209" s="33">
        <v>45621</v>
      </c>
      <c r="C209" s="34">
        <v>460.9</v>
      </c>
      <c r="D209">
        <v>14.412539000000001</v>
      </c>
    </row>
    <row r="210" spans="2:4" x14ac:dyDescent="0.3">
      <c r="B210" s="33">
        <v>45618</v>
      </c>
      <c r="C210" s="34">
        <v>458.82</v>
      </c>
      <c r="D210">
        <v>7.0670130000000002</v>
      </c>
    </row>
    <row r="211" spans="2:4" x14ac:dyDescent="0.3">
      <c r="B211" s="33">
        <v>45617</v>
      </c>
      <c r="C211" s="34">
        <v>441.9</v>
      </c>
      <c r="D211">
        <v>6.5398459999999998</v>
      </c>
    </row>
    <row r="212" spans="2:4" x14ac:dyDescent="0.3">
      <c r="B212" s="33">
        <v>45615</v>
      </c>
      <c r="C212" s="34">
        <v>451.76</v>
      </c>
      <c r="D212">
        <v>13.891991000000001</v>
      </c>
    </row>
    <row r="213" spans="2:4" x14ac:dyDescent="0.3">
      <c r="B213" s="33">
        <v>45614</v>
      </c>
      <c r="C213" s="34">
        <v>450.99</v>
      </c>
      <c r="D213">
        <v>19.464568</v>
      </c>
    </row>
    <row r="214" spans="2:4" x14ac:dyDescent="0.3">
      <c r="B214" s="33">
        <v>45610</v>
      </c>
      <c r="C214" s="34">
        <v>450.41</v>
      </c>
      <c r="D214">
        <v>19.559847000000001</v>
      </c>
    </row>
    <row r="215" spans="2:4" x14ac:dyDescent="0.3">
      <c r="B215" s="33">
        <v>45609</v>
      </c>
      <c r="C215" s="34">
        <v>456.45</v>
      </c>
      <c r="D215">
        <v>6.8573740000000001</v>
      </c>
    </row>
    <row r="216" spans="2:4" x14ac:dyDescent="0.3">
      <c r="B216" s="33">
        <v>45608</v>
      </c>
      <c r="C216" s="34">
        <v>457.08</v>
      </c>
      <c r="D216">
        <v>8.1352600000000006</v>
      </c>
    </row>
    <row r="217" spans="2:4" x14ac:dyDescent="0.3">
      <c r="B217" s="33">
        <v>45607</v>
      </c>
      <c r="C217" s="34">
        <v>461.04</v>
      </c>
      <c r="D217">
        <v>11.639562</v>
      </c>
    </row>
    <row r="218" spans="2:4" x14ac:dyDescent="0.3">
      <c r="B218" s="33">
        <v>45604</v>
      </c>
      <c r="C218" s="34">
        <v>462.11</v>
      </c>
      <c r="D218">
        <v>11.120381</v>
      </c>
    </row>
    <row r="219" spans="2:4" x14ac:dyDescent="0.3">
      <c r="B219" s="33">
        <v>45603</v>
      </c>
      <c r="C219" s="34">
        <v>461.96</v>
      </c>
      <c r="D219">
        <v>5.0419159999999996</v>
      </c>
    </row>
    <row r="220" spans="2:4" x14ac:dyDescent="0.3">
      <c r="B220" s="33">
        <v>45602</v>
      </c>
      <c r="C220" s="34">
        <v>465.06</v>
      </c>
      <c r="D220">
        <v>5.4889479999999997</v>
      </c>
    </row>
    <row r="221" spans="2:4" x14ac:dyDescent="0.3">
      <c r="B221" s="33">
        <v>45601</v>
      </c>
      <c r="C221" s="34">
        <v>464.19</v>
      </c>
      <c r="D221">
        <v>6.0904619999999996</v>
      </c>
    </row>
    <row r="222" spans="2:4" x14ac:dyDescent="0.3">
      <c r="B222" s="33">
        <v>45600</v>
      </c>
      <c r="C222" s="34">
        <v>468.44</v>
      </c>
      <c r="D222">
        <v>8.9242799999999995</v>
      </c>
    </row>
    <row r="223" spans="2:4" x14ac:dyDescent="0.3">
      <c r="B223" s="33">
        <v>45597</v>
      </c>
      <c r="C223" s="34">
        <v>473.95</v>
      </c>
      <c r="D223">
        <v>11.313985000000001</v>
      </c>
    </row>
    <row r="224" spans="2:4" x14ac:dyDescent="0.3">
      <c r="B224" s="33">
        <v>45596</v>
      </c>
      <c r="C224" s="34">
        <v>472.5</v>
      </c>
      <c r="D224">
        <v>7.3278299999999996</v>
      </c>
    </row>
    <row r="225" spans="2:4" x14ac:dyDescent="0.3">
      <c r="B225" s="33">
        <v>45595</v>
      </c>
      <c r="C225" s="34">
        <v>475.16</v>
      </c>
      <c r="D225">
        <v>8.4297310000000003</v>
      </c>
    </row>
    <row r="226" spans="2:4" x14ac:dyDescent="0.3">
      <c r="B226" s="33">
        <v>45594</v>
      </c>
      <c r="C226" s="34">
        <v>471.68</v>
      </c>
      <c r="D226">
        <v>1.4616020000000001</v>
      </c>
    </row>
    <row r="227" spans="2:4" x14ac:dyDescent="0.3">
      <c r="B227" s="33">
        <v>45593</v>
      </c>
      <c r="C227" s="34">
        <v>468</v>
      </c>
      <c r="D227">
        <v>7.8108740000000001</v>
      </c>
    </row>
    <row r="228" spans="2:4" x14ac:dyDescent="0.3">
      <c r="B228" s="33">
        <v>45590</v>
      </c>
      <c r="C228" s="34">
        <v>466.22</v>
      </c>
      <c r="D228">
        <v>6.3938350000000002</v>
      </c>
    </row>
    <row r="229" spans="2:4" x14ac:dyDescent="0.3">
      <c r="B229" s="33">
        <v>45589</v>
      </c>
      <c r="C229" s="34">
        <v>455.97</v>
      </c>
      <c r="D229">
        <v>6.8667040000000004</v>
      </c>
    </row>
    <row r="230" spans="2:4" x14ac:dyDescent="0.3">
      <c r="B230" s="33">
        <v>45588</v>
      </c>
      <c r="C230" s="34">
        <v>464.33</v>
      </c>
      <c r="D230">
        <v>8.6144459999999992</v>
      </c>
    </row>
    <row r="231" spans="2:4" x14ac:dyDescent="0.3">
      <c r="B231" s="33">
        <v>45587</v>
      </c>
      <c r="C231" s="34">
        <v>465.73</v>
      </c>
      <c r="D231">
        <v>30.961625000000002</v>
      </c>
    </row>
    <row r="232" spans="2:4" x14ac:dyDescent="0.3">
      <c r="B232" s="33">
        <v>45586</v>
      </c>
      <c r="C232" s="34">
        <v>467.52</v>
      </c>
      <c r="D232">
        <v>13.092399</v>
      </c>
    </row>
    <row r="233" spans="2:4" x14ac:dyDescent="0.3">
      <c r="B233" s="33">
        <v>45583</v>
      </c>
      <c r="C233" s="34">
        <v>470.47</v>
      </c>
      <c r="D233">
        <v>10.162570000000001</v>
      </c>
    </row>
    <row r="234" spans="2:4" x14ac:dyDescent="0.3">
      <c r="B234" s="33">
        <v>45582</v>
      </c>
      <c r="C234" s="34">
        <v>472.6</v>
      </c>
      <c r="D234">
        <v>12.299288000000001</v>
      </c>
    </row>
    <row r="235" spans="2:4" x14ac:dyDescent="0.3">
      <c r="B235" s="33">
        <v>45581</v>
      </c>
      <c r="C235" s="34">
        <v>476.75</v>
      </c>
      <c r="D235">
        <v>7.3952739999999997</v>
      </c>
    </row>
    <row r="236" spans="2:4" x14ac:dyDescent="0.3">
      <c r="B236" s="33">
        <v>45580</v>
      </c>
      <c r="C236" s="34">
        <v>481.92</v>
      </c>
      <c r="D236">
        <v>21.778099000000001</v>
      </c>
    </row>
    <row r="237" spans="2:4" x14ac:dyDescent="0.3">
      <c r="B237" s="33">
        <v>45579</v>
      </c>
      <c r="C237" s="34">
        <v>480.38</v>
      </c>
      <c r="D237">
        <v>7.3852989999999998</v>
      </c>
    </row>
    <row r="238" spans="2:4" x14ac:dyDescent="0.3">
      <c r="B238" s="33">
        <v>45576</v>
      </c>
      <c r="C238" s="34">
        <v>471.92</v>
      </c>
      <c r="D238">
        <v>6.6820830000000004</v>
      </c>
    </row>
    <row r="239" spans="2:4" x14ac:dyDescent="0.3">
      <c r="B239" s="33">
        <v>45575</v>
      </c>
      <c r="C239" s="34">
        <v>475.64</v>
      </c>
      <c r="D239">
        <v>8.0376619999999992</v>
      </c>
    </row>
    <row r="240" spans="2:4" x14ac:dyDescent="0.3">
      <c r="B240" s="33">
        <v>45574</v>
      </c>
      <c r="C240" s="34">
        <v>475.3</v>
      </c>
      <c r="D240">
        <v>6.7121029999999999</v>
      </c>
    </row>
    <row r="241" spans="2:4" x14ac:dyDescent="0.3">
      <c r="B241" s="33">
        <v>45573</v>
      </c>
      <c r="C241" s="34">
        <v>491.01</v>
      </c>
      <c r="D241">
        <v>14.394985999999999</v>
      </c>
    </row>
    <row r="242" spans="2:4" x14ac:dyDescent="0.3">
      <c r="B242" s="33">
        <v>45572</v>
      </c>
      <c r="C242" s="34">
        <v>493.18</v>
      </c>
      <c r="D242">
        <v>12.799333000000001</v>
      </c>
    </row>
    <row r="243" spans="2:4" x14ac:dyDescent="0.3">
      <c r="B243" s="33">
        <v>45569</v>
      </c>
      <c r="C243" s="34">
        <v>486.76</v>
      </c>
      <c r="D243">
        <v>23.952459000000001</v>
      </c>
    </row>
    <row r="244" spans="2:4" x14ac:dyDescent="0.3">
      <c r="B244" s="33">
        <v>45568</v>
      </c>
      <c r="C244" s="34">
        <v>495.65</v>
      </c>
      <c r="D244">
        <v>9.5023669999999996</v>
      </c>
    </row>
    <row r="245" spans="2:4" x14ac:dyDescent="0.3">
      <c r="B245" s="33">
        <v>45566</v>
      </c>
      <c r="C245" s="34">
        <v>498.98</v>
      </c>
      <c r="D245">
        <v>16.479772000000001</v>
      </c>
    </row>
    <row r="246" spans="2:4" x14ac:dyDescent="0.3">
      <c r="B246" s="33">
        <v>45565</v>
      </c>
      <c r="C246" s="34">
        <v>500.87</v>
      </c>
      <c r="D246">
        <v>18.228912000000001</v>
      </c>
    </row>
    <row r="247" spans="2:4" x14ac:dyDescent="0.3">
      <c r="B247" s="33">
        <v>45562</v>
      </c>
      <c r="C247" s="34">
        <v>505.27</v>
      </c>
      <c r="D247">
        <v>15.870146999999999</v>
      </c>
    </row>
    <row r="248" spans="2:4" x14ac:dyDescent="0.3">
      <c r="B248" s="33">
        <v>45561</v>
      </c>
      <c r="C248" s="34">
        <v>505.32</v>
      </c>
      <c r="D248">
        <v>5.089315</v>
      </c>
    </row>
    <row r="249" spans="2:4" x14ac:dyDescent="0.3">
      <c r="B249" s="33">
        <v>45560</v>
      </c>
      <c r="C249" s="34">
        <v>500.29</v>
      </c>
      <c r="D249">
        <v>10.531347</v>
      </c>
    </row>
    <row r="250" spans="2:4" x14ac:dyDescent="0.3">
      <c r="B250" s="33">
        <v>45559</v>
      </c>
      <c r="C250" s="34">
        <v>498.07</v>
      </c>
      <c r="D250">
        <v>17.251961999999999</v>
      </c>
    </row>
    <row r="251" spans="2:4" x14ac:dyDescent="0.3">
      <c r="B251" s="33">
        <v>45558</v>
      </c>
      <c r="C251" s="34">
        <v>499.71</v>
      </c>
      <c r="D251">
        <v>15.489991</v>
      </c>
    </row>
    <row r="252" spans="2:4" x14ac:dyDescent="0.3">
      <c r="B252" s="33">
        <v>45555</v>
      </c>
      <c r="C252" s="34">
        <v>497.24</v>
      </c>
      <c r="D252">
        <v>8.4762229999999992</v>
      </c>
    </row>
    <row r="253" spans="2:4" x14ac:dyDescent="0.3">
      <c r="B253" s="33">
        <v>45554</v>
      </c>
      <c r="C253" s="34">
        <v>491.3</v>
      </c>
      <c r="D253">
        <v>6.7553200000000002</v>
      </c>
    </row>
    <row r="254" spans="2:4" x14ac:dyDescent="0.3">
      <c r="B254" s="33">
        <v>45553</v>
      </c>
      <c r="C254" s="34">
        <v>490.43</v>
      </c>
      <c r="D254">
        <v>7.8049179999999998</v>
      </c>
    </row>
    <row r="255" spans="2:4" x14ac:dyDescent="0.3">
      <c r="B255" s="33">
        <v>45552</v>
      </c>
      <c r="C255" s="34">
        <v>490.82</v>
      </c>
      <c r="D255">
        <v>23.808194</v>
      </c>
    </row>
    <row r="256" spans="2:4" x14ac:dyDescent="0.3">
      <c r="B256" s="33">
        <v>45551</v>
      </c>
      <c r="C256" s="34">
        <v>494.05</v>
      </c>
      <c r="D256">
        <v>13.925311000000001</v>
      </c>
    </row>
    <row r="257" spans="2:4" x14ac:dyDescent="0.3">
      <c r="B257" s="33">
        <v>45548</v>
      </c>
      <c r="C257" s="34">
        <v>496.71</v>
      </c>
      <c r="D257">
        <v>5.4296189999999998</v>
      </c>
    </row>
    <row r="258" spans="2:4" x14ac:dyDescent="0.3">
      <c r="B258" s="33">
        <v>45547</v>
      </c>
      <c r="C258" s="34">
        <v>502.17</v>
      </c>
      <c r="D258">
        <v>10.486015</v>
      </c>
    </row>
    <row r="259" spans="2:4" x14ac:dyDescent="0.3">
      <c r="B259" s="33">
        <v>45546</v>
      </c>
      <c r="C259" s="34">
        <v>497.2</v>
      </c>
      <c r="D259">
        <v>7.5316039999999997</v>
      </c>
    </row>
    <row r="260" spans="2:4" x14ac:dyDescent="0.3">
      <c r="B260" s="33">
        <v>45545</v>
      </c>
      <c r="C260" s="34">
        <v>496.47</v>
      </c>
      <c r="D260">
        <v>8.8251930000000005</v>
      </c>
    </row>
    <row r="261" spans="2:4" x14ac:dyDescent="0.3">
      <c r="B261" s="33">
        <v>45544</v>
      </c>
      <c r="C261" s="34">
        <v>494.68</v>
      </c>
      <c r="D261">
        <v>18.377549999999999</v>
      </c>
    </row>
    <row r="262" spans="2:4" x14ac:dyDescent="0.3">
      <c r="B262" s="33">
        <v>45541</v>
      </c>
      <c r="C262" s="34">
        <v>484.97</v>
      </c>
      <c r="D262">
        <v>14.922832</v>
      </c>
    </row>
    <row r="263" spans="2:4" x14ac:dyDescent="0.3">
      <c r="B263" s="33">
        <v>45540</v>
      </c>
      <c r="C263" s="34">
        <v>494.15</v>
      </c>
      <c r="D263">
        <v>10.911994999999999</v>
      </c>
    </row>
    <row r="264" spans="2:4" x14ac:dyDescent="0.3">
      <c r="B264" s="33">
        <v>45539</v>
      </c>
      <c r="C264" s="34">
        <v>489.46</v>
      </c>
      <c r="D264">
        <v>13.736044</v>
      </c>
    </row>
    <row r="265" spans="2:4" x14ac:dyDescent="0.3">
      <c r="B265" s="33">
        <v>45538</v>
      </c>
      <c r="C265" s="34">
        <v>492.41</v>
      </c>
      <c r="D265">
        <v>13.716752</v>
      </c>
    </row>
    <row r="266" spans="2:4" x14ac:dyDescent="0.3">
      <c r="B266" s="33">
        <v>45537</v>
      </c>
      <c r="C266" s="34">
        <v>493.04</v>
      </c>
      <c r="D266">
        <v>10.898887999999999</v>
      </c>
    </row>
    <row r="267" spans="2:4" x14ac:dyDescent="0.3">
      <c r="B267" s="33">
        <v>45534</v>
      </c>
      <c r="C267" s="34">
        <v>485.16</v>
      </c>
      <c r="D267">
        <v>8.4149670000000008</v>
      </c>
    </row>
    <row r="268" spans="2:4" x14ac:dyDescent="0.3">
      <c r="B268" s="33">
        <v>45533</v>
      </c>
      <c r="C268" s="34">
        <v>488.26</v>
      </c>
      <c r="D268">
        <v>12.018677</v>
      </c>
    </row>
    <row r="269" spans="2:4" x14ac:dyDescent="0.3">
      <c r="B269" s="33">
        <v>45532</v>
      </c>
      <c r="C269" s="34">
        <v>480.72</v>
      </c>
      <c r="D269">
        <v>15.885469000000001</v>
      </c>
    </row>
    <row r="270" spans="2:4" x14ac:dyDescent="0.3">
      <c r="B270" s="33">
        <v>45531</v>
      </c>
      <c r="C270" s="34">
        <v>483.91</v>
      </c>
      <c r="D270">
        <v>14.94767</v>
      </c>
    </row>
    <row r="271" spans="2:4" x14ac:dyDescent="0.3">
      <c r="B271" s="33">
        <v>45530</v>
      </c>
      <c r="C271" s="34">
        <v>488.84</v>
      </c>
      <c r="D271">
        <v>18.670632000000001</v>
      </c>
    </row>
    <row r="272" spans="2:4" x14ac:dyDescent="0.3">
      <c r="B272" s="33">
        <v>45527</v>
      </c>
      <c r="C272" s="34">
        <v>488.93</v>
      </c>
      <c r="D272">
        <v>7.782216</v>
      </c>
    </row>
    <row r="273" spans="2:4" x14ac:dyDescent="0.3">
      <c r="B273" s="33">
        <v>45526</v>
      </c>
      <c r="C273" s="34">
        <v>487.72</v>
      </c>
      <c r="D273">
        <v>7.9541139999999997</v>
      </c>
    </row>
    <row r="274" spans="2:4" x14ac:dyDescent="0.3">
      <c r="B274" s="33">
        <v>45525</v>
      </c>
      <c r="C274" s="34">
        <v>488.55</v>
      </c>
      <c r="D274">
        <v>7.825037</v>
      </c>
    </row>
    <row r="275" spans="2:4" x14ac:dyDescent="0.3">
      <c r="B275" s="33">
        <v>45524</v>
      </c>
      <c r="C275" s="34">
        <v>482.17</v>
      </c>
      <c r="D275">
        <v>7.8914460000000002</v>
      </c>
    </row>
    <row r="276" spans="2:4" x14ac:dyDescent="0.3">
      <c r="B276" s="33">
        <v>45523</v>
      </c>
      <c r="C276" s="34">
        <v>484.73</v>
      </c>
      <c r="D276">
        <v>8.3642900000000004</v>
      </c>
    </row>
    <row r="277" spans="2:4" x14ac:dyDescent="0.3">
      <c r="B277" s="33">
        <v>45520</v>
      </c>
      <c r="C277" s="34">
        <v>485.89</v>
      </c>
      <c r="D277">
        <v>8.4748300000000008</v>
      </c>
    </row>
    <row r="278" spans="2:4" x14ac:dyDescent="0.3">
      <c r="B278" s="33">
        <v>45518</v>
      </c>
      <c r="C278" s="34">
        <v>475.79</v>
      </c>
      <c r="D278">
        <v>6.6331709999999999</v>
      </c>
    </row>
    <row r="279" spans="2:4" x14ac:dyDescent="0.3">
      <c r="B279" s="33">
        <v>45517</v>
      </c>
      <c r="C279" s="34">
        <v>473.66</v>
      </c>
      <c r="D279">
        <v>10.198725</v>
      </c>
    </row>
    <row r="280" spans="2:4" x14ac:dyDescent="0.3">
      <c r="B280" s="33">
        <v>45516</v>
      </c>
      <c r="C280" s="34">
        <v>478.11</v>
      </c>
      <c r="D280">
        <v>13.137392</v>
      </c>
    </row>
    <row r="281" spans="2:4" x14ac:dyDescent="0.3">
      <c r="B281" s="33">
        <v>45513</v>
      </c>
      <c r="C281" s="34">
        <v>479.36</v>
      </c>
      <c r="D281">
        <v>9.2535980000000002</v>
      </c>
    </row>
    <row r="282" spans="2:4" x14ac:dyDescent="0.3">
      <c r="B282" s="33">
        <v>45512</v>
      </c>
      <c r="C282" s="34">
        <v>478.25</v>
      </c>
      <c r="D282">
        <v>7.7577059999999998</v>
      </c>
    </row>
    <row r="283" spans="2:4" x14ac:dyDescent="0.3">
      <c r="B283" s="33">
        <v>45511</v>
      </c>
      <c r="C283" s="34">
        <v>476.22</v>
      </c>
      <c r="D283">
        <v>9.0760970000000007</v>
      </c>
    </row>
    <row r="284" spans="2:4" x14ac:dyDescent="0.3">
      <c r="B284" s="33">
        <v>45510</v>
      </c>
      <c r="C284" s="34">
        <v>470.08</v>
      </c>
      <c r="D284">
        <v>9.2017930000000003</v>
      </c>
    </row>
    <row r="285" spans="2:4" x14ac:dyDescent="0.3">
      <c r="B285" s="33">
        <v>45509</v>
      </c>
      <c r="C285" s="34">
        <v>469.79</v>
      </c>
      <c r="D285">
        <v>20.558133999999999</v>
      </c>
    </row>
    <row r="286" spans="2:4" x14ac:dyDescent="0.3">
      <c r="B286" s="33">
        <v>45506</v>
      </c>
      <c r="C286" s="34">
        <v>472.79</v>
      </c>
      <c r="D286">
        <v>10.900585</v>
      </c>
    </row>
    <row r="287" spans="2:4" x14ac:dyDescent="0.3">
      <c r="B287" s="33">
        <v>45505</v>
      </c>
      <c r="C287" s="34">
        <v>477.24</v>
      </c>
      <c r="D287">
        <v>13.722854999999999</v>
      </c>
    </row>
    <row r="288" spans="2:4" x14ac:dyDescent="0.3">
      <c r="B288" s="33">
        <v>45504</v>
      </c>
      <c r="C288" s="34">
        <v>478.83</v>
      </c>
      <c r="D288">
        <v>24.094138999999998</v>
      </c>
    </row>
    <row r="289" spans="2:4" x14ac:dyDescent="0.3">
      <c r="B289" s="33">
        <v>45503</v>
      </c>
      <c r="C289" s="34">
        <v>473.56</v>
      </c>
      <c r="D289">
        <v>21.320063999999999</v>
      </c>
    </row>
    <row r="290" spans="2:4" x14ac:dyDescent="0.3">
      <c r="B290" s="33">
        <v>45502</v>
      </c>
      <c r="C290" s="34">
        <v>479.51</v>
      </c>
      <c r="D290">
        <v>11.665528999999999</v>
      </c>
    </row>
    <row r="291" spans="2:4" x14ac:dyDescent="0.3">
      <c r="B291" s="33">
        <v>45499</v>
      </c>
      <c r="C291" s="34">
        <v>485.45</v>
      </c>
      <c r="D291">
        <v>11.538214999999999</v>
      </c>
    </row>
    <row r="292" spans="2:4" x14ac:dyDescent="0.3">
      <c r="B292" s="33">
        <v>45498</v>
      </c>
      <c r="C292" s="34">
        <v>473.61</v>
      </c>
      <c r="D292">
        <v>13.375906000000001</v>
      </c>
    </row>
    <row r="293" spans="2:4" x14ac:dyDescent="0.3">
      <c r="B293" s="33">
        <v>45497</v>
      </c>
      <c r="C293" s="34">
        <v>477.57</v>
      </c>
      <c r="D293">
        <v>12.496895</v>
      </c>
    </row>
    <row r="294" spans="2:4" x14ac:dyDescent="0.3">
      <c r="B294" s="33">
        <v>45496</v>
      </c>
      <c r="C294" s="34">
        <v>475.79</v>
      </c>
      <c r="D294">
        <v>20.736094000000001</v>
      </c>
    </row>
    <row r="295" spans="2:4" x14ac:dyDescent="0.3">
      <c r="B295" s="33">
        <v>45495</v>
      </c>
      <c r="C295" s="34">
        <v>450.99</v>
      </c>
      <c r="D295">
        <v>17.878993999999999</v>
      </c>
    </row>
    <row r="296" spans="2:4" x14ac:dyDescent="0.3">
      <c r="B296" s="33">
        <v>45492</v>
      </c>
      <c r="C296" s="34">
        <v>458.72</v>
      </c>
      <c r="D296">
        <v>42.073323000000002</v>
      </c>
    </row>
    <row r="297" spans="2:4" x14ac:dyDescent="0.3">
      <c r="B297" s="33">
        <v>45491</v>
      </c>
      <c r="C297" s="34">
        <v>454.57</v>
      </c>
      <c r="D297">
        <v>54.044423000000002</v>
      </c>
    </row>
    <row r="298" spans="2:4" x14ac:dyDescent="0.3">
      <c r="B298" s="33">
        <v>45489</v>
      </c>
      <c r="C298" s="34">
        <v>450.02</v>
      </c>
      <c r="D298">
        <v>18.066586000000001</v>
      </c>
    </row>
    <row r="299" spans="2:4" x14ac:dyDescent="0.3">
      <c r="B299" s="33">
        <v>45488</v>
      </c>
      <c r="C299" s="34">
        <v>447.95</v>
      </c>
      <c r="D299">
        <v>24.977373</v>
      </c>
    </row>
    <row r="300" spans="2:4" x14ac:dyDescent="0.3">
      <c r="B300" s="33">
        <v>45485</v>
      </c>
      <c r="C300" s="34">
        <v>443.74</v>
      </c>
      <c r="D300">
        <v>21.094736999999999</v>
      </c>
    </row>
    <row r="301" spans="2:4" x14ac:dyDescent="0.3">
      <c r="B301" s="33">
        <v>45484</v>
      </c>
      <c r="C301" s="34">
        <v>443.35</v>
      </c>
      <c r="D301">
        <v>12.996710999999999</v>
      </c>
    </row>
    <row r="302" spans="2:4" x14ac:dyDescent="0.3">
      <c r="B302" s="33">
        <v>45483</v>
      </c>
      <c r="C302" s="34">
        <v>436.39</v>
      </c>
      <c r="D302">
        <v>16.251031999999999</v>
      </c>
    </row>
    <row r="303" spans="2:4" x14ac:dyDescent="0.3">
      <c r="B303" s="33">
        <v>45482</v>
      </c>
      <c r="C303" s="34">
        <v>437.51</v>
      </c>
      <c r="D303">
        <v>18.962800000000001</v>
      </c>
    </row>
    <row r="304" spans="2:4" x14ac:dyDescent="0.3">
      <c r="B304" s="33">
        <v>45481</v>
      </c>
      <c r="C304" s="34">
        <v>428.81</v>
      </c>
      <c r="D304">
        <v>18.831344999999999</v>
      </c>
    </row>
    <row r="305" spans="2:4" x14ac:dyDescent="0.3">
      <c r="B305" s="33">
        <v>45478</v>
      </c>
      <c r="C305" s="34">
        <v>419.19</v>
      </c>
      <c r="D305">
        <v>11.618209999999999</v>
      </c>
    </row>
    <row r="306" spans="2:4" x14ac:dyDescent="0.3">
      <c r="B306" s="33">
        <v>45477</v>
      </c>
      <c r="C306" s="34">
        <v>414.74</v>
      </c>
      <c r="D306">
        <v>26.47026</v>
      </c>
    </row>
    <row r="307" spans="2:4" x14ac:dyDescent="0.3">
      <c r="B307" s="33">
        <v>45476</v>
      </c>
      <c r="C307" s="34">
        <v>414.02</v>
      </c>
      <c r="D307">
        <v>20.521107000000001</v>
      </c>
    </row>
    <row r="308" spans="2:4" x14ac:dyDescent="0.3">
      <c r="B308" s="33">
        <v>45475</v>
      </c>
      <c r="C308" s="34">
        <v>411.31</v>
      </c>
      <c r="D308">
        <v>12.929586</v>
      </c>
    </row>
    <row r="309" spans="2:4" x14ac:dyDescent="0.3">
      <c r="B309" s="33">
        <v>45474</v>
      </c>
      <c r="C309" s="34">
        <v>414.74</v>
      </c>
      <c r="D309">
        <v>9.1273400000000002</v>
      </c>
    </row>
    <row r="310" spans="2:4" x14ac:dyDescent="0.3">
      <c r="B310" s="33">
        <v>45471</v>
      </c>
      <c r="C310" s="34">
        <v>410.73</v>
      </c>
      <c r="D310">
        <v>7.1597559999999998</v>
      </c>
    </row>
    <row r="311" spans="2:4" x14ac:dyDescent="0.3">
      <c r="B311" s="33">
        <v>45470</v>
      </c>
      <c r="C311" s="34">
        <v>411.41</v>
      </c>
      <c r="D311">
        <v>10.763335</v>
      </c>
    </row>
    <row r="312" spans="2:4" x14ac:dyDescent="0.3">
      <c r="B312" s="33">
        <v>45469</v>
      </c>
      <c r="C312" s="34">
        <v>409.81</v>
      </c>
      <c r="D312">
        <v>12.894747000000001</v>
      </c>
    </row>
    <row r="313" spans="2:4" x14ac:dyDescent="0.3">
      <c r="B313" s="33">
        <v>45468</v>
      </c>
      <c r="C313" s="34">
        <v>409.18</v>
      </c>
      <c r="D313">
        <v>17.866326000000001</v>
      </c>
    </row>
    <row r="314" spans="2:4" x14ac:dyDescent="0.3">
      <c r="B314" s="33">
        <v>45467</v>
      </c>
      <c r="C314" s="34">
        <v>409.18</v>
      </c>
      <c r="D314">
        <v>37.012588999999998</v>
      </c>
    </row>
    <row r="315" spans="2:4" x14ac:dyDescent="0.3">
      <c r="B315" s="33">
        <v>45464</v>
      </c>
      <c r="C315" s="34">
        <v>405.61</v>
      </c>
      <c r="D315">
        <v>11.084804999999999</v>
      </c>
    </row>
    <row r="316" spans="2:4" x14ac:dyDescent="0.3">
      <c r="B316" s="33">
        <v>45463</v>
      </c>
      <c r="C316" s="34">
        <v>409.18</v>
      </c>
      <c r="D316">
        <v>10.260448999999999</v>
      </c>
    </row>
    <row r="317" spans="2:4" x14ac:dyDescent="0.3">
      <c r="B317" s="33">
        <v>45462</v>
      </c>
      <c r="C317" s="34">
        <v>409.52</v>
      </c>
      <c r="D317">
        <v>9.3624329999999993</v>
      </c>
    </row>
    <row r="318" spans="2:4" x14ac:dyDescent="0.3">
      <c r="B318" s="33">
        <v>45461</v>
      </c>
      <c r="C318" s="34">
        <v>414.45</v>
      </c>
      <c r="D318">
        <v>25.205627</v>
      </c>
    </row>
    <row r="319" spans="2:4" x14ac:dyDescent="0.3">
      <c r="B319" s="33">
        <v>45457</v>
      </c>
      <c r="C319" s="34">
        <v>416.77</v>
      </c>
      <c r="D319">
        <v>14.585806</v>
      </c>
    </row>
    <row r="320" spans="2:4" x14ac:dyDescent="0.3">
      <c r="B320" s="33">
        <v>45456</v>
      </c>
      <c r="C320" s="34">
        <v>415.95</v>
      </c>
      <c r="D320">
        <v>10.909803</v>
      </c>
    </row>
    <row r="321" spans="2:4" x14ac:dyDescent="0.3">
      <c r="B321" s="33">
        <v>45455</v>
      </c>
      <c r="C321" s="34">
        <v>417.88</v>
      </c>
      <c r="D321">
        <v>14.098178000000001</v>
      </c>
    </row>
    <row r="322" spans="2:4" x14ac:dyDescent="0.3">
      <c r="B322" s="33">
        <v>45454</v>
      </c>
      <c r="C322" s="34">
        <v>418.56</v>
      </c>
      <c r="D322">
        <v>9.2178039999999992</v>
      </c>
    </row>
    <row r="323" spans="2:4" x14ac:dyDescent="0.3">
      <c r="B323" s="33">
        <v>45453</v>
      </c>
      <c r="C323" s="34">
        <v>422.33</v>
      </c>
      <c r="D323">
        <v>9.2838019999999997</v>
      </c>
    </row>
    <row r="324" spans="2:4" x14ac:dyDescent="0.3">
      <c r="B324" s="33">
        <v>45450</v>
      </c>
      <c r="C324" s="34">
        <v>424.5</v>
      </c>
      <c r="D324">
        <v>10.352936</v>
      </c>
    </row>
    <row r="325" spans="2:4" x14ac:dyDescent="0.3">
      <c r="B325" s="33">
        <v>45449</v>
      </c>
      <c r="C325" s="34">
        <v>420.88</v>
      </c>
      <c r="D325">
        <v>12.670589</v>
      </c>
    </row>
    <row r="326" spans="2:4" x14ac:dyDescent="0.3">
      <c r="B326" s="33">
        <v>45448</v>
      </c>
      <c r="C326" s="34">
        <v>415.95</v>
      </c>
      <c r="D326">
        <v>11.432392999999999</v>
      </c>
    </row>
    <row r="327" spans="2:4" x14ac:dyDescent="0.3">
      <c r="B327" s="33">
        <v>45447</v>
      </c>
      <c r="C327" s="34">
        <v>401.35</v>
      </c>
      <c r="D327">
        <v>28.448041</v>
      </c>
    </row>
    <row r="328" spans="2:4" x14ac:dyDescent="0.3">
      <c r="B328" s="33">
        <v>45446</v>
      </c>
      <c r="C328" s="34">
        <v>408.75</v>
      </c>
      <c r="D328">
        <v>31.119999</v>
      </c>
    </row>
    <row r="329" spans="2:4" x14ac:dyDescent="0.3">
      <c r="B329" s="33">
        <v>45443</v>
      </c>
      <c r="C329" s="34">
        <v>405.04</v>
      </c>
      <c r="D329">
        <v>27.151350999999998</v>
      </c>
    </row>
    <row r="330" spans="2:4" x14ac:dyDescent="0.3">
      <c r="B330" s="33">
        <v>45442</v>
      </c>
      <c r="C330" s="34">
        <v>402.57</v>
      </c>
      <c r="D330">
        <v>46.019632000000001</v>
      </c>
    </row>
    <row r="331" spans="2:4" x14ac:dyDescent="0.3">
      <c r="B331" s="33">
        <v>45441</v>
      </c>
      <c r="C331" s="34">
        <v>409.32</v>
      </c>
      <c r="D331">
        <v>15.519147999999999</v>
      </c>
    </row>
    <row r="332" spans="2:4" x14ac:dyDescent="0.3">
      <c r="B332" s="33">
        <v>45440</v>
      </c>
      <c r="C332" s="34">
        <v>407.47</v>
      </c>
      <c r="D332">
        <v>28.214102</v>
      </c>
    </row>
    <row r="333" spans="2:4" x14ac:dyDescent="0.3">
      <c r="B333" s="33">
        <v>45439</v>
      </c>
      <c r="C333" s="34">
        <v>409.84</v>
      </c>
      <c r="D333">
        <v>20.524428</v>
      </c>
    </row>
    <row r="334" spans="2:4" x14ac:dyDescent="0.3">
      <c r="B334" s="33">
        <v>45436</v>
      </c>
      <c r="C334" s="34">
        <v>414.3</v>
      </c>
      <c r="D334">
        <v>10.430363</v>
      </c>
    </row>
    <row r="335" spans="2:4" x14ac:dyDescent="0.3">
      <c r="B335" s="33">
        <v>45435</v>
      </c>
      <c r="C335" s="34">
        <v>419.2</v>
      </c>
      <c r="D335">
        <v>9.3101979999999998</v>
      </c>
    </row>
    <row r="336" spans="2:4" x14ac:dyDescent="0.3">
      <c r="B336" s="33">
        <v>45434</v>
      </c>
      <c r="C336" s="34">
        <v>417.82</v>
      </c>
      <c r="D336">
        <v>11.82705</v>
      </c>
    </row>
    <row r="337" spans="2:4" x14ac:dyDescent="0.3">
      <c r="B337" s="33">
        <v>45433</v>
      </c>
      <c r="C337" s="34">
        <v>412.97</v>
      </c>
      <c r="D337">
        <v>12.761457</v>
      </c>
    </row>
    <row r="338" spans="2:4" x14ac:dyDescent="0.3">
      <c r="B338" s="33">
        <v>45429</v>
      </c>
      <c r="C338" s="34">
        <v>414.4</v>
      </c>
      <c r="D338">
        <v>26.234369000000001</v>
      </c>
    </row>
    <row r="339" spans="2:4" x14ac:dyDescent="0.3">
      <c r="B339" s="33">
        <v>45428</v>
      </c>
      <c r="C339" s="34">
        <v>409.79</v>
      </c>
      <c r="D339">
        <v>10.627594999999999</v>
      </c>
    </row>
    <row r="340" spans="2:4" x14ac:dyDescent="0.3">
      <c r="B340" s="33">
        <v>45427</v>
      </c>
      <c r="C340" s="34">
        <v>406.33</v>
      </c>
      <c r="D340">
        <v>10.760726</v>
      </c>
    </row>
    <row r="341" spans="2:4" x14ac:dyDescent="0.3">
      <c r="B341" s="33">
        <v>45426</v>
      </c>
      <c r="C341" s="34">
        <v>408.13</v>
      </c>
      <c r="D341">
        <v>11.453714</v>
      </c>
    </row>
    <row r="342" spans="2:4" x14ac:dyDescent="0.3">
      <c r="B342" s="33">
        <v>45425</v>
      </c>
      <c r="C342" s="34">
        <v>410.17</v>
      </c>
      <c r="D342">
        <v>23.025186000000001</v>
      </c>
    </row>
    <row r="343" spans="2:4" x14ac:dyDescent="0.3">
      <c r="B343" s="33">
        <v>45422</v>
      </c>
      <c r="C343" s="34">
        <v>411.6</v>
      </c>
      <c r="D343">
        <v>7.56508</v>
      </c>
    </row>
    <row r="344" spans="2:4" x14ac:dyDescent="0.3">
      <c r="B344" s="33">
        <v>45421</v>
      </c>
      <c r="C344" s="34">
        <v>403.76</v>
      </c>
      <c r="D344">
        <v>11.000102999999999</v>
      </c>
    </row>
    <row r="345" spans="2:4" x14ac:dyDescent="0.3">
      <c r="B345" s="33">
        <v>45420</v>
      </c>
      <c r="C345" s="34">
        <v>418.86</v>
      </c>
      <c r="D345">
        <v>7.3029590000000004</v>
      </c>
    </row>
    <row r="346" spans="2:4" x14ac:dyDescent="0.3">
      <c r="B346" s="33">
        <v>45419</v>
      </c>
      <c r="C346" s="34">
        <v>418.25</v>
      </c>
      <c r="D346">
        <v>13.985963</v>
      </c>
    </row>
    <row r="347" spans="2:4" x14ac:dyDescent="0.3">
      <c r="B347" s="33">
        <v>45418</v>
      </c>
      <c r="C347" s="34">
        <v>412.93</v>
      </c>
      <c r="D347">
        <v>23.412609</v>
      </c>
    </row>
    <row r="348" spans="2:4" x14ac:dyDescent="0.3">
      <c r="B348" s="33">
        <v>45415</v>
      </c>
      <c r="C348" s="34">
        <v>414.54</v>
      </c>
      <c r="D348">
        <v>10.511646000000001</v>
      </c>
    </row>
    <row r="349" spans="2:4" x14ac:dyDescent="0.3">
      <c r="B349" s="33">
        <v>45414</v>
      </c>
      <c r="C349" s="34">
        <v>416.96</v>
      </c>
      <c r="D349">
        <v>25.968921000000002</v>
      </c>
    </row>
    <row r="350" spans="2:4" x14ac:dyDescent="0.3">
      <c r="B350" s="33">
        <v>45412</v>
      </c>
      <c r="C350" s="34">
        <v>413.78</v>
      </c>
      <c r="D350">
        <v>10.355055999999999</v>
      </c>
    </row>
    <row r="351" spans="2:4" x14ac:dyDescent="0.3">
      <c r="B351" s="33">
        <v>45411</v>
      </c>
      <c r="C351" s="34">
        <v>416.2</v>
      </c>
      <c r="D351">
        <v>22.904275999999999</v>
      </c>
    </row>
    <row r="352" spans="2:4" x14ac:dyDescent="0.3">
      <c r="B352" s="33">
        <v>45408</v>
      </c>
      <c r="C352" s="34">
        <v>417.91</v>
      </c>
      <c r="D352">
        <v>23.228909000000002</v>
      </c>
    </row>
    <row r="353" spans="2:4" x14ac:dyDescent="0.3">
      <c r="B353" s="33">
        <v>45407</v>
      </c>
      <c r="C353" s="34">
        <v>415.59</v>
      </c>
      <c r="D353">
        <v>12.064043</v>
      </c>
    </row>
    <row r="354" spans="2:4" x14ac:dyDescent="0.3">
      <c r="B354" s="33">
        <v>45406</v>
      </c>
      <c r="C354" s="34">
        <v>407.37</v>
      </c>
      <c r="D354">
        <v>11.627882</v>
      </c>
    </row>
    <row r="355" spans="2:4" x14ac:dyDescent="0.3">
      <c r="B355" s="33">
        <v>45405</v>
      </c>
      <c r="C355" s="34">
        <v>407.66</v>
      </c>
      <c r="D355">
        <v>14.773975</v>
      </c>
    </row>
    <row r="356" spans="2:4" x14ac:dyDescent="0.3">
      <c r="B356" s="33">
        <v>45404</v>
      </c>
      <c r="C356" s="34">
        <v>403.95</v>
      </c>
      <c r="D356">
        <v>29.211997</v>
      </c>
    </row>
    <row r="357" spans="2:4" x14ac:dyDescent="0.3">
      <c r="B357" s="33">
        <v>45401</v>
      </c>
      <c r="C357" s="34">
        <v>403.43</v>
      </c>
      <c r="D357">
        <v>5.8451700000000004</v>
      </c>
    </row>
    <row r="358" spans="2:4" x14ac:dyDescent="0.3">
      <c r="B358" s="33">
        <v>45400</v>
      </c>
      <c r="C358" s="34">
        <v>397.83</v>
      </c>
      <c r="D358">
        <v>12.021404</v>
      </c>
    </row>
    <row r="359" spans="2:4" x14ac:dyDescent="0.3">
      <c r="B359" s="33">
        <v>45398</v>
      </c>
      <c r="C359" s="34">
        <v>404.52</v>
      </c>
      <c r="D359">
        <v>7.112139</v>
      </c>
    </row>
    <row r="360" spans="2:4" x14ac:dyDescent="0.3">
      <c r="B360" s="33">
        <v>45397</v>
      </c>
      <c r="C360" s="34">
        <v>404.52</v>
      </c>
      <c r="D360">
        <v>16.582633999999999</v>
      </c>
    </row>
    <row r="361" spans="2:4" x14ac:dyDescent="0.3">
      <c r="B361" s="33">
        <v>45394</v>
      </c>
      <c r="C361" s="34">
        <v>408.51</v>
      </c>
      <c r="D361">
        <v>21.312387999999999</v>
      </c>
    </row>
    <row r="362" spans="2:4" x14ac:dyDescent="0.3">
      <c r="B362" s="33">
        <v>45392</v>
      </c>
      <c r="C362" s="34">
        <v>415.02</v>
      </c>
      <c r="D362">
        <v>9.9736379999999993</v>
      </c>
    </row>
    <row r="363" spans="2:4" x14ac:dyDescent="0.3">
      <c r="B363" s="33">
        <v>45391</v>
      </c>
      <c r="C363" s="34">
        <v>404.95</v>
      </c>
      <c r="D363">
        <v>8.7462429999999998</v>
      </c>
    </row>
    <row r="364" spans="2:4" x14ac:dyDescent="0.3">
      <c r="B364" s="33">
        <v>45390</v>
      </c>
      <c r="C364" s="34">
        <v>407.56</v>
      </c>
      <c r="D364">
        <v>18.088372</v>
      </c>
    </row>
    <row r="365" spans="2:4" x14ac:dyDescent="0.3">
      <c r="B365" s="33">
        <v>45387</v>
      </c>
      <c r="C365" s="34">
        <v>406.09</v>
      </c>
      <c r="D365">
        <v>14.008124</v>
      </c>
    </row>
    <row r="366" spans="2:4" x14ac:dyDescent="0.3">
      <c r="B366" s="33">
        <v>45386</v>
      </c>
      <c r="C366" s="34">
        <v>401.53</v>
      </c>
      <c r="D366">
        <v>6.7088939999999999</v>
      </c>
    </row>
    <row r="367" spans="2:4" x14ac:dyDescent="0.3">
      <c r="B367" s="33">
        <v>45385</v>
      </c>
      <c r="C367" s="34">
        <v>403.86</v>
      </c>
      <c r="D367">
        <v>8.5166319999999995</v>
      </c>
    </row>
    <row r="368" spans="2:4" x14ac:dyDescent="0.3">
      <c r="B368" s="33">
        <v>45384</v>
      </c>
      <c r="C368" s="34">
        <v>404.47</v>
      </c>
      <c r="D368">
        <v>16.147031999999999</v>
      </c>
    </row>
    <row r="369" spans="2:4" x14ac:dyDescent="0.3">
      <c r="B369" s="33">
        <v>45383</v>
      </c>
      <c r="C369" s="34">
        <v>405.28</v>
      </c>
      <c r="D369">
        <v>18.358409999999999</v>
      </c>
    </row>
    <row r="370" spans="2:4" x14ac:dyDescent="0.3">
      <c r="B370" s="33">
        <v>45379</v>
      </c>
      <c r="C370" s="34">
        <v>406.85</v>
      </c>
      <c r="D370">
        <v>12.66452</v>
      </c>
    </row>
    <row r="371" spans="2:4" x14ac:dyDescent="0.3">
      <c r="B371" s="33">
        <v>45378</v>
      </c>
      <c r="C371" s="34">
        <v>406.52</v>
      </c>
      <c r="D371">
        <v>8.8536780000000004</v>
      </c>
    </row>
    <row r="372" spans="2:4" x14ac:dyDescent="0.3">
      <c r="B372" s="33">
        <v>45377</v>
      </c>
      <c r="C372" s="34">
        <v>406.18</v>
      </c>
      <c r="D372">
        <v>9.3823080000000001</v>
      </c>
    </row>
    <row r="373" spans="2:4" x14ac:dyDescent="0.3">
      <c r="B373" s="33">
        <v>45373</v>
      </c>
      <c r="C373" s="34">
        <v>407.09</v>
      </c>
      <c r="D373">
        <v>27.933211</v>
      </c>
    </row>
    <row r="374" spans="2:4" x14ac:dyDescent="0.3">
      <c r="B374" s="33">
        <v>45372</v>
      </c>
      <c r="C374" s="34">
        <v>400.1</v>
      </c>
      <c r="D374">
        <v>12.227544999999999</v>
      </c>
    </row>
    <row r="375" spans="2:4" x14ac:dyDescent="0.3">
      <c r="B375" s="33">
        <v>45371</v>
      </c>
      <c r="C375" s="34">
        <v>394.83</v>
      </c>
      <c r="D375">
        <v>10.274145000000001</v>
      </c>
    </row>
    <row r="376" spans="2:4" x14ac:dyDescent="0.3">
      <c r="B376" s="33">
        <v>45370</v>
      </c>
      <c r="C376" s="34">
        <v>388.99</v>
      </c>
      <c r="D376">
        <v>38.861818</v>
      </c>
    </row>
    <row r="377" spans="2:4" x14ac:dyDescent="0.3">
      <c r="B377" s="33">
        <v>45369</v>
      </c>
      <c r="C377" s="34">
        <v>396.5</v>
      </c>
      <c r="D377">
        <v>19.227982000000001</v>
      </c>
    </row>
    <row r="378" spans="2:4" x14ac:dyDescent="0.3">
      <c r="B378" s="33">
        <v>45366</v>
      </c>
      <c r="C378" s="34">
        <v>398.06</v>
      </c>
      <c r="D378">
        <v>19.609321000000001</v>
      </c>
    </row>
    <row r="379" spans="2:4" x14ac:dyDescent="0.3">
      <c r="B379" s="33">
        <v>45365</v>
      </c>
      <c r="C379" s="34">
        <v>398.59</v>
      </c>
      <c r="D379">
        <v>20.994562999999999</v>
      </c>
    </row>
    <row r="380" spans="2:4" x14ac:dyDescent="0.3">
      <c r="B380" s="33">
        <v>45364</v>
      </c>
      <c r="C380" s="34">
        <v>401.24</v>
      </c>
      <c r="D380">
        <v>15.933704000000001</v>
      </c>
    </row>
    <row r="381" spans="2:4" x14ac:dyDescent="0.3">
      <c r="B381" s="33">
        <v>45363</v>
      </c>
      <c r="C381" s="34">
        <v>384.15</v>
      </c>
      <c r="D381">
        <v>73.253754000000001</v>
      </c>
    </row>
    <row r="382" spans="2:4" x14ac:dyDescent="0.3">
      <c r="B382" s="33">
        <v>45362</v>
      </c>
      <c r="C382" s="34">
        <v>388.85</v>
      </c>
      <c r="D382">
        <v>30.764728000000002</v>
      </c>
    </row>
    <row r="383" spans="2:4" x14ac:dyDescent="0.3">
      <c r="B383" s="33">
        <v>45358</v>
      </c>
      <c r="C383" s="34">
        <v>392.79</v>
      </c>
      <c r="D383">
        <v>101.61242799999999</v>
      </c>
    </row>
    <row r="384" spans="2:4" x14ac:dyDescent="0.3">
      <c r="B384" s="33">
        <v>45357</v>
      </c>
      <c r="C384" s="34">
        <v>387.38</v>
      </c>
      <c r="D384">
        <v>34.882638999999998</v>
      </c>
    </row>
    <row r="385" spans="2:4" x14ac:dyDescent="0.3">
      <c r="B385" s="33">
        <v>45356</v>
      </c>
      <c r="C385" s="34">
        <v>385.76</v>
      </c>
      <c r="D385">
        <v>17.620080999999999</v>
      </c>
    </row>
    <row r="386" spans="2:4" x14ac:dyDescent="0.3">
      <c r="B386" s="33">
        <v>45355</v>
      </c>
      <c r="C386" s="34">
        <v>388.56</v>
      </c>
      <c r="D386">
        <v>23.020544999999998</v>
      </c>
    </row>
    <row r="387" spans="2:4" x14ac:dyDescent="0.3">
      <c r="B387" s="33">
        <v>45352</v>
      </c>
      <c r="C387" s="34">
        <v>388.94</v>
      </c>
      <c r="D387">
        <v>11.106854999999999</v>
      </c>
    </row>
    <row r="388" spans="2:4" x14ac:dyDescent="0.3">
      <c r="B388" s="33">
        <v>45351</v>
      </c>
      <c r="C388" s="34">
        <v>385.91</v>
      </c>
      <c r="D388">
        <v>9.7335069999999995</v>
      </c>
    </row>
    <row r="389" spans="2:4" x14ac:dyDescent="0.3">
      <c r="B389" s="33">
        <v>45350</v>
      </c>
      <c r="C389" s="34">
        <v>387.8</v>
      </c>
      <c r="D389">
        <v>6.8403520000000002</v>
      </c>
    </row>
    <row r="390" spans="2:4" x14ac:dyDescent="0.3">
      <c r="B390" s="33">
        <v>45349</v>
      </c>
      <c r="C390" s="34">
        <v>390.51</v>
      </c>
      <c r="D390">
        <v>12.395632000000001</v>
      </c>
    </row>
    <row r="391" spans="2:4" x14ac:dyDescent="0.3">
      <c r="B391" s="33">
        <v>45348</v>
      </c>
      <c r="C391" s="34">
        <v>388.66</v>
      </c>
      <c r="D391">
        <v>14.895144</v>
      </c>
    </row>
    <row r="392" spans="2:4" x14ac:dyDescent="0.3">
      <c r="B392" s="33">
        <v>45345</v>
      </c>
      <c r="C392" s="34">
        <v>390.75</v>
      </c>
      <c r="D392">
        <v>8.6177679999999999</v>
      </c>
    </row>
    <row r="393" spans="2:4" x14ac:dyDescent="0.3">
      <c r="B393" s="33">
        <v>45344</v>
      </c>
      <c r="C393" s="34">
        <v>393.65</v>
      </c>
      <c r="D393">
        <v>7.7837430000000003</v>
      </c>
    </row>
    <row r="394" spans="2:4" x14ac:dyDescent="0.3">
      <c r="B394" s="33">
        <v>45343</v>
      </c>
      <c r="C394" s="34">
        <v>383.1</v>
      </c>
      <c r="D394">
        <v>7.982145</v>
      </c>
    </row>
    <row r="395" spans="2:4" x14ac:dyDescent="0.3">
      <c r="B395" s="33">
        <v>45342</v>
      </c>
      <c r="C395" s="34">
        <v>385.72</v>
      </c>
      <c r="D395">
        <v>11.147636</v>
      </c>
    </row>
    <row r="396" spans="2:4" x14ac:dyDescent="0.3">
      <c r="B396" s="33">
        <v>45341</v>
      </c>
      <c r="C396" s="34">
        <v>388.71</v>
      </c>
      <c r="D396">
        <v>18.604659000000002</v>
      </c>
    </row>
    <row r="397" spans="2:4" x14ac:dyDescent="0.3">
      <c r="B397" s="33">
        <v>45338</v>
      </c>
      <c r="C397" s="34">
        <v>384.29</v>
      </c>
      <c r="D397">
        <v>19.414653000000001</v>
      </c>
    </row>
    <row r="398" spans="2:4" x14ac:dyDescent="0.3">
      <c r="B398" s="33">
        <v>45337</v>
      </c>
      <c r="C398" s="34">
        <v>383.63</v>
      </c>
      <c r="D398">
        <v>14.084218</v>
      </c>
    </row>
    <row r="399" spans="2:4" x14ac:dyDescent="0.3">
      <c r="B399" s="33">
        <v>45336</v>
      </c>
      <c r="C399" s="34">
        <v>390.89</v>
      </c>
      <c r="D399">
        <v>16.949793</v>
      </c>
    </row>
    <row r="400" spans="2:4" x14ac:dyDescent="0.3">
      <c r="B400" s="33">
        <v>45335</v>
      </c>
      <c r="C400" s="34">
        <v>386.33</v>
      </c>
      <c r="D400">
        <v>37.518847000000001</v>
      </c>
    </row>
    <row r="401" spans="2:4" x14ac:dyDescent="0.3">
      <c r="B401" s="33">
        <v>45334</v>
      </c>
      <c r="C401" s="34">
        <v>386.43</v>
      </c>
      <c r="D401">
        <v>20.383983000000001</v>
      </c>
    </row>
    <row r="402" spans="2:4" x14ac:dyDescent="0.3">
      <c r="B402" s="33">
        <v>45331</v>
      </c>
      <c r="C402" s="34">
        <v>394.64</v>
      </c>
      <c r="D402">
        <v>12.150077</v>
      </c>
    </row>
    <row r="403" spans="2:4" x14ac:dyDescent="0.3">
      <c r="B403" s="33">
        <v>45330</v>
      </c>
      <c r="C403" s="34">
        <v>393.74</v>
      </c>
      <c r="D403">
        <v>15.606705</v>
      </c>
    </row>
    <row r="404" spans="2:4" x14ac:dyDescent="0.3">
      <c r="B404" s="33">
        <v>45329</v>
      </c>
      <c r="C404" s="34">
        <v>404.19</v>
      </c>
      <c r="D404">
        <v>10.906914</v>
      </c>
    </row>
    <row r="405" spans="2:4" x14ac:dyDescent="0.3">
      <c r="B405" s="33">
        <v>45328</v>
      </c>
      <c r="C405" s="34">
        <v>403.81</v>
      </c>
      <c r="D405">
        <v>32.283965000000002</v>
      </c>
    </row>
    <row r="406" spans="2:4" x14ac:dyDescent="0.3">
      <c r="B406" s="33">
        <v>45327</v>
      </c>
      <c r="C406" s="34">
        <v>410.04</v>
      </c>
      <c r="D406">
        <v>48.183881999999997</v>
      </c>
    </row>
    <row r="407" spans="2:4" x14ac:dyDescent="0.3">
      <c r="B407" s="33">
        <v>45324</v>
      </c>
      <c r="C407" s="34">
        <v>411.96</v>
      </c>
      <c r="D407">
        <v>12.880824</v>
      </c>
    </row>
    <row r="408" spans="2:4" x14ac:dyDescent="0.3">
      <c r="B408" s="33">
        <v>45323</v>
      </c>
      <c r="C408" s="34">
        <v>414.58</v>
      </c>
      <c r="D408">
        <v>18.764371000000001</v>
      </c>
    </row>
    <row r="409" spans="2:4" x14ac:dyDescent="0.3">
      <c r="B409" s="33">
        <v>45322</v>
      </c>
      <c r="C409" s="34">
        <v>413.32</v>
      </c>
      <c r="D409">
        <v>12.041897000000001</v>
      </c>
    </row>
    <row r="410" spans="2:4" x14ac:dyDescent="0.3">
      <c r="B410" s="33">
        <v>45321</v>
      </c>
      <c r="C410" s="34">
        <v>410.04</v>
      </c>
      <c r="D410">
        <v>17.156020999999999</v>
      </c>
    </row>
    <row r="411" spans="2:4" x14ac:dyDescent="0.3">
      <c r="B411" s="33">
        <v>45320</v>
      </c>
      <c r="C411" s="34">
        <v>421.04</v>
      </c>
      <c r="D411">
        <v>19.165409</v>
      </c>
    </row>
    <row r="412" spans="2:4" x14ac:dyDescent="0.3">
      <c r="B412" s="33">
        <v>45316</v>
      </c>
      <c r="C412" s="34">
        <v>426.51</v>
      </c>
      <c r="D412">
        <v>19.882943999999998</v>
      </c>
    </row>
    <row r="413" spans="2:4" x14ac:dyDescent="0.3">
      <c r="B413" s="33">
        <v>45315</v>
      </c>
      <c r="C413" s="34">
        <v>433.96</v>
      </c>
      <c r="D413">
        <v>43.514448000000002</v>
      </c>
    </row>
    <row r="414" spans="2:4" x14ac:dyDescent="0.3">
      <c r="B414" s="33">
        <v>45314</v>
      </c>
      <c r="C414" s="34">
        <v>429.93</v>
      </c>
      <c r="D414">
        <v>17.869152</v>
      </c>
    </row>
    <row r="415" spans="2:4" x14ac:dyDescent="0.3">
      <c r="B415" s="33">
        <v>45310</v>
      </c>
      <c r="C415" s="34">
        <v>441.35</v>
      </c>
      <c r="D415">
        <v>19.677700000000002</v>
      </c>
    </row>
    <row r="416" spans="2:4" x14ac:dyDescent="0.3">
      <c r="B416" s="33">
        <v>45309</v>
      </c>
      <c r="C416" s="34">
        <v>435.73</v>
      </c>
      <c r="D416">
        <v>21.626183000000001</v>
      </c>
    </row>
    <row r="417" spans="2:4" x14ac:dyDescent="0.3">
      <c r="B417" s="33">
        <v>45308</v>
      </c>
      <c r="C417" s="34">
        <v>436.76</v>
      </c>
      <c r="D417">
        <v>8.4045129999999997</v>
      </c>
    </row>
    <row r="418" spans="2:4" x14ac:dyDescent="0.3">
      <c r="B418" s="33">
        <v>45307</v>
      </c>
      <c r="C418" s="34">
        <v>442.1</v>
      </c>
      <c r="D418">
        <v>12.203322</v>
      </c>
    </row>
    <row r="419" spans="2:4" x14ac:dyDescent="0.3">
      <c r="B419" s="33">
        <v>45306</v>
      </c>
      <c r="C419" s="34">
        <v>437.7</v>
      </c>
      <c r="D419">
        <v>9.1437840000000001</v>
      </c>
    </row>
    <row r="420" spans="2:4" x14ac:dyDescent="0.3">
      <c r="B420" s="33">
        <v>45303</v>
      </c>
      <c r="C420" s="34">
        <v>436.86</v>
      </c>
      <c r="D420">
        <v>11.108698</v>
      </c>
    </row>
    <row r="421" spans="2:4" x14ac:dyDescent="0.3">
      <c r="B421" s="33">
        <v>45302</v>
      </c>
      <c r="C421" s="34">
        <v>433.07</v>
      </c>
      <c r="D421">
        <v>12.066347</v>
      </c>
    </row>
    <row r="422" spans="2:4" x14ac:dyDescent="0.3">
      <c r="B422" s="33">
        <v>45301</v>
      </c>
      <c r="C422" s="34">
        <v>433.67</v>
      </c>
      <c r="D422">
        <v>6.9021559999999997</v>
      </c>
    </row>
    <row r="423" spans="2:4" x14ac:dyDescent="0.3">
      <c r="B423" s="33">
        <v>45300</v>
      </c>
      <c r="C423" s="34">
        <v>434.84</v>
      </c>
      <c r="D423">
        <v>9.3543260000000004</v>
      </c>
    </row>
    <row r="424" spans="2:4" x14ac:dyDescent="0.3">
      <c r="B424" s="33">
        <v>45299</v>
      </c>
      <c r="C424" s="34">
        <v>435.73</v>
      </c>
      <c r="D424">
        <v>6.5347749999999998</v>
      </c>
    </row>
    <row r="425" spans="2:4" x14ac:dyDescent="0.3">
      <c r="B425" s="33">
        <v>45296</v>
      </c>
      <c r="C425" s="34">
        <v>443.64</v>
      </c>
      <c r="D425">
        <v>5.8961230000000002</v>
      </c>
    </row>
    <row r="426" spans="2:4" x14ac:dyDescent="0.3">
      <c r="B426" s="33">
        <v>45295</v>
      </c>
      <c r="C426" s="34">
        <v>445.94</v>
      </c>
      <c r="D426">
        <v>5.6967800000000004</v>
      </c>
    </row>
    <row r="427" spans="2:4" x14ac:dyDescent="0.3">
      <c r="B427" s="33">
        <v>45294</v>
      </c>
      <c r="C427" s="34">
        <v>446.73</v>
      </c>
      <c r="D427">
        <v>8.0031770000000009</v>
      </c>
    </row>
    <row r="428" spans="2:4" x14ac:dyDescent="0.3">
      <c r="B428" s="33">
        <v>45293</v>
      </c>
      <c r="C428" s="34">
        <v>440.27</v>
      </c>
      <c r="D428">
        <v>9.2094050000000003</v>
      </c>
    </row>
    <row r="429" spans="2:4" x14ac:dyDescent="0.3">
      <c r="B429" s="33">
        <v>45292</v>
      </c>
      <c r="C429" s="34">
        <v>438.12</v>
      </c>
      <c r="D429">
        <v>11.786959</v>
      </c>
    </row>
    <row r="430" spans="2:4" x14ac:dyDescent="0.3">
      <c r="B430" s="33">
        <v>45289</v>
      </c>
      <c r="C430" s="34">
        <v>432.55</v>
      </c>
      <c r="D430">
        <v>24.036011999999999</v>
      </c>
    </row>
    <row r="431" spans="2:4" x14ac:dyDescent="0.3">
      <c r="B431" s="33">
        <v>45288</v>
      </c>
      <c r="C431" s="34">
        <v>434.42</v>
      </c>
      <c r="D431">
        <v>10.519771</v>
      </c>
    </row>
    <row r="432" spans="2:4" x14ac:dyDescent="0.3">
      <c r="B432" s="33">
        <v>45287</v>
      </c>
      <c r="C432" s="34">
        <v>427.87</v>
      </c>
      <c r="D432">
        <v>9.3462770000000006</v>
      </c>
    </row>
    <row r="433" spans="2:4" x14ac:dyDescent="0.3">
      <c r="B433" s="33">
        <v>45286</v>
      </c>
      <c r="C433" s="34">
        <v>427.26</v>
      </c>
      <c r="D433">
        <v>12.888266</v>
      </c>
    </row>
    <row r="434" spans="2:4" x14ac:dyDescent="0.3">
      <c r="B434" s="33">
        <v>45282</v>
      </c>
      <c r="C434" s="34">
        <v>426.09</v>
      </c>
      <c r="D434">
        <v>20.696100999999999</v>
      </c>
    </row>
    <row r="435" spans="2:4" x14ac:dyDescent="0.3">
      <c r="B435" s="33">
        <v>45281</v>
      </c>
      <c r="C435" s="34">
        <v>422.58</v>
      </c>
      <c r="D435">
        <v>7.5433830000000004</v>
      </c>
    </row>
    <row r="436" spans="2:4" x14ac:dyDescent="0.3">
      <c r="B436" s="33">
        <v>45280</v>
      </c>
      <c r="C436" s="34">
        <v>422.16</v>
      </c>
      <c r="D436">
        <v>5.8713009999999999</v>
      </c>
    </row>
    <row r="437" spans="2:4" x14ac:dyDescent="0.3">
      <c r="B437" s="33">
        <v>45279</v>
      </c>
      <c r="C437" s="34">
        <v>426.94</v>
      </c>
      <c r="D437">
        <v>11.026317000000001</v>
      </c>
    </row>
    <row r="438" spans="2:4" x14ac:dyDescent="0.3">
      <c r="B438" s="33">
        <v>45278</v>
      </c>
      <c r="C438" s="34">
        <v>422.77</v>
      </c>
      <c r="D438">
        <v>11.154624999999999</v>
      </c>
    </row>
    <row r="439" spans="2:4" x14ac:dyDescent="0.3">
      <c r="B439" s="33">
        <v>45275</v>
      </c>
      <c r="C439" s="34">
        <v>428.9</v>
      </c>
      <c r="D439">
        <v>10.367665000000001</v>
      </c>
    </row>
    <row r="440" spans="2:4" x14ac:dyDescent="0.3">
      <c r="B440" s="33">
        <v>45274</v>
      </c>
      <c r="C440" s="34">
        <v>430.68</v>
      </c>
      <c r="D440">
        <v>10.268755000000001</v>
      </c>
    </row>
    <row r="441" spans="2:4" x14ac:dyDescent="0.3">
      <c r="B441" s="33">
        <v>45273</v>
      </c>
      <c r="C441" s="34">
        <v>426.51</v>
      </c>
      <c r="D441">
        <v>12.027620000000001</v>
      </c>
    </row>
    <row r="442" spans="2:4" x14ac:dyDescent="0.3">
      <c r="B442" s="33">
        <v>45272</v>
      </c>
      <c r="C442" s="34">
        <v>424.13</v>
      </c>
      <c r="D442">
        <v>15.789845</v>
      </c>
    </row>
    <row r="443" spans="2:4" x14ac:dyDescent="0.3">
      <c r="B443" s="33">
        <v>45271</v>
      </c>
      <c r="C443" s="34">
        <v>423.52</v>
      </c>
      <c r="D443">
        <v>14.370803</v>
      </c>
    </row>
    <row r="444" spans="2:4" x14ac:dyDescent="0.3">
      <c r="B444" s="33">
        <v>45268</v>
      </c>
      <c r="C444" s="34">
        <v>420.43</v>
      </c>
      <c r="D444">
        <v>11.283868</v>
      </c>
    </row>
    <row r="445" spans="2:4" x14ac:dyDescent="0.3">
      <c r="B445" s="33">
        <v>45267</v>
      </c>
      <c r="C445" s="34">
        <v>428.81</v>
      </c>
      <c r="D445">
        <v>10.158101</v>
      </c>
    </row>
    <row r="446" spans="2:4" x14ac:dyDescent="0.3">
      <c r="B446" s="33">
        <v>45266</v>
      </c>
      <c r="C446" s="34">
        <v>433.63</v>
      </c>
      <c r="D446">
        <v>6.5999730000000003</v>
      </c>
    </row>
    <row r="447" spans="2:4" x14ac:dyDescent="0.3">
      <c r="B447" s="33">
        <v>45265</v>
      </c>
      <c r="C447" s="34">
        <v>422.86</v>
      </c>
      <c r="D447">
        <v>18.667895000000001</v>
      </c>
    </row>
    <row r="448" spans="2:4" x14ac:dyDescent="0.3">
      <c r="B448" s="33">
        <v>45264</v>
      </c>
      <c r="C448" s="34">
        <v>425.02</v>
      </c>
      <c r="D448">
        <v>11.310917999999999</v>
      </c>
    </row>
    <row r="449" spans="2:4" x14ac:dyDescent="0.3">
      <c r="B449" s="33">
        <v>45261</v>
      </c>
      <c r="C449" s="34">
        <v>421.04</v>
      </c>
      <c r="D449">
        <v>20.417559000000001</v>
      </c>
    </row>
    <row r="450" spans="2:4" x14ac:dyDescent="0.3">
      <c r="B450" s="33">
        <v>45260</v>
      </c>
      <c r="C450" s="34">
        <v>407.93</v>
      </c>
      <c r="D450">
        <v>12.136291999999999</v>
      </c>
    </row>
    <row r="451" spans="2:4" x14ac:dyDescent="0.3">
      <c r="B451" s="33">
        <v>45259</v>
      </c>
      <c r="C451" s="34">
        <v>409.24</v>
      </c>
      <c r="D451">
        <v>12.800219999999999</v>
      </c>
    </row>
    <row r="452" spans="2:4" x14ac:dyDescent="0.3">
      <c r="B452" s="33">
        <v>45258</v>
      </c>
      <c r="C452" s="34">
        <v>407.42</v>
      </c>
      <c r="D452">
        <v>19.336856000000001</v>
      </c>
    </row>
    <row r="453" spans="2:4" x14ac:dyDescent="0.3">
      <c r="B453" s="33">
        <v>45254</v>
      </c>
      <c r="C453" s="34">
        <v>409.81</v>
      </c>
      <c r="D453">
        <v>15.127504999999999</v>
      </c>
    </row>
    <row r="454" spans="2:4" x14ac:dyDescent="0.3">
      <c r="B454" s="33">
        <v>45253</v>
      </c>
      <c r="C454" s="34">
        <v>412.19</v>
      </c>
      <c r="D454">
        <v>13.785216</v>
      </c>
    </row>
    <row r="455" spans="2:4" x14ac:dyDescent="0.3">
      <c r="B455" s="33">
        <v>45252</v>
      </c>
      <c r="C455" s="34">
        <v>411.58</v>
      </c>
      <c r="D455">
        <v>8.7456910000000008</v>
      </c>
    </row>
    <row r="456" spans="2:4" x14ac:dyDescent="0.3">
      <c r="B456" s="33">
        <v>45251</v>
      </c>
      <c r="C456" s="34">
        <v>408.35</v>
      </c>
      <c r="D456">
        <v>6.8218779999999999</v>
      </c>
    </row>
    <row r="457" spans="2:4" x14ac:dyDescent="0.3">
      <c r="B457" s="33">
        <v>45250</v>
      </c>
      <c r="C457" s="34">
        <v>408.87</v>
      </c>
      <c r="D457">
        <v>6.366606</v>
      </c>
    </row>
    <row r="458" spans="2:4" x14ac:dyDescent="0.3">
      <c r="B458" s="33">
        <v>45247</v>
      </c>
      <c r="C458" s="34">
        <v>411.16</v>
      </c>
      <c r="D458">
        <v>4.8866870000000002</v>
      </c>
    </row>
    <row r="459" spans="2:4" x14ac:dyDescent="0.3">
      <c r="B459" s="33">
        <v>45246</v>
      </c>
      <c r="C459" s="34">
        <v>410.6</v>
      </c>
      <c r="D459">
        <v>5.9978100000000003</v>
      </c>
    </row>
    <row r="460" spans="2:4" x14ac:dyDescent="0.3">
      <c r="B460" s="33">
        <v>45245</v>
      </c>
      <c r="C460" s="34">
        <v>413.69</v>
      </c>
      <c r="D460">
        <v>4.335388</v>
      </c>
    </row>
    <row r="461" spans="2:4" x14ac:dyDescent="0.3">
      <c r="B461" s="33">
        <v>45243</v>
      </c>
      <c r="C461" s="34">
        <v>408.12</v>
      </c>
      <c r="D461">
        <v>6.655278</v>
      </c>
    </row>
    <row r="462" spans="2:4" x14ac:dyDescent="0.3">
      <c r="B462" s="33">
        <v>45240</v>
      </c>
      <c r="C462" s="34">
        <v>408.64</v>
      </c>
      <c r="D462">
        <v>10.857863</v>
      </c>
    </row>
    <row r="463" spans="2:4" x14ac:dyDescent="0.3">
      <c r="B463" s="33">
        <v>45239</v>
      </c>
      <c r="C463" s="34">
        <v>406.62</v>
      </c>
      <c r="D463">
        <v>7.4364280000000003</v>
      </c>
    </row>
    <row r="464" spans="2:4" x14ac:dyDescent="0.3">
      <c r="B464" s="33">
        <v>45238</v>
      </c>
      <c r="C464" s="34">
        <v>409.01</v>
      </c>
      <c r="D464">
        <v>3.7447539999999999</v>
      </c>
    </row>
    <row r="465" spans="2:4" x14ac:dyDescent="0.3">
      <c r="B465" s="33">
        <v>45237</v>
      </c>
      <c r="C465" s="34">
        <v>405.03</v>
      </c>
      <c r="D465">
        <v>4.079205</v>
      </c>
    </row>
    <row r="466" spans="2:4" x14ac:dyDescent="0.3">
      <c r="B466" s="33">
        <v>45236</v>
      </c>
      <c r="C466" s="34">
        <v>407.51</v>
      </c>
      <c r="D466">
        <v>7.7857669999999999</v>
      </c>
    </row>
    <row r="467" spans="2:4" x14ac:dyDescent="0.3">
      <c r="B467" s="33">
        <v>45233</v>
      </c>
      <c r="C467" s="34">
        <v>405.55</v>
      </c>
      <c r="D467">
        <v>6.9798489999999997</v>
      </c>
    </row>
    <row r="468" spans="2:4" x14ac:dyDescent="0.3">
      <c r="B468" s="33">
        <v>45232</v>
      </c>
      <c r="C468" s="34">
        <v>403.58</v>
      </c>
      <c r="D468">
        <v>5.1240119999999996</v>
      </c>
    </row>
    <row r="469" spans="2:4" x14ac:dyDescent="0.3">
      <c r="B469" s="33">
        <v>45231</v>
      </c>
      <c r="C469" s="34">
        <v>400.73</v>
      </c>
      <c r="D469">
        <v>7.3082289999999999</v>
      </c>
    </row>
    <row r="470" spans="2:4" x14ac:dyDescent="0.3">
      <c r="B470" s="33">
        <v>45230</v>
      </c>
      <c r="C470" s="34">
        <v>401.01</v>
      </c>
      <c r="D470">
        <v>13.8026</v>
      </c>
    </row>
    <row r="471" spans="2:4" x14ac:dyDescent="0.3">
      <c r="B471" s="33">
        <v>45229</v>
      </c>
      <c r="C471" s="34">
        <v>402.93</v>
      </c>
      <c r="D471">
        <v>8.1520309999999991</v>
      </c>
    </row>
    <row r="472" spans="2:4" x14ac:dyDescent="0.3">
      <c r="B472" s="33">
        <v>45226</v>
      </c>
      <c r="C472" s="34">
        <v>406.01</v>
      </c>
      <c r="D472">
        <v>7.9902449999999998</v>
      </c>
    </row>
    <row r="473" spans="2:4" x14ac:dyDescent="0.3">
      <c r="B473" s="33">
        <v>45225</v>
      </c>
      <c r="C473" s="34">
        <v>406.58</v>
      </c>
      <c r="D473">
        <v>8.6201539999999994</v>
      </c>
    </row>
    <row r="474" spans="2:4" x14ac:dyDescent="0.3">
      <c r="B474" s="33">
        <v>45224</v>
      </c>
      <c r="C474" s="34">
        <v>405.03</v>
      </c>
      <c r="D474">
        <v>7.6180329999999996</v>
      </c>
    </row>
    <row r="475" spans="2:4" x14ac:dyDescent="0.3">
      <c r="B475" s="33">
        <v>45222</v>
      </c>
      <c r="C475" s="34">
        <v>408.03</v>
      </c>
      <c r="D475">
        <v>13.132486999999999</v>
      </c>
    </row>
    <row r="476" spans="2:4" x14ac:dyDescent="0.3">
      <c r="B476" s="33">
        <v>45219</v>
      </c>
      <c r="C476" s="34">
        <v>410.27</v>
      </c>
      <c r="D476">
        <v>18.801214000000002</v>
      </c>
    </row>
    <row r="477" spans="2:4" x14ac:dyDescent="0.3">
      <c r="B477" s="33">
        <v>45218</v>
      </c>
      <c r="C477" s="34">
        <v>421.6</v>
      </c>
      <c r="D477">
        <v>10.889220999999999</v>
      </c>
    </row>
    <row r="478" spans="2:4" x14ac:dyDescent="0.3">
      <c r="B478" s="33">
        <v>45217</v>
      </c>
      <c r="C478" s="34">
        <v>422.77</v>
      </c>
      <c r="D478">
        <v>7.2754709999999996</v>
      </c>
    </row>
    <row r="479" spans="2:4" x14ac:dyDescent="0.3">
      <c r="B479" s="33">
        <v>45216</v>
      </c>
      <c r="C479" s="34">
        <v>424.45</v>
      </c>
      <c r="D479">
        <v>13.020371000000001</v>
      </c>
    </row>
    <row r="480" spans="2:4" x14ac:dyDescent="0.3">
      <c r="B480" s="33">
        <v>45215</v>
      </c>
      <c r="C480" s="34">
        <v>420.24</v>
      </c>
      <c r="D480">
        <v>9.4654629999999997</v>
      </c>
    </row>
    <row r="481" spans="2:4" x14ac:dyDescent="0.3">
      <c r="B481" s="33">
        <v>45212</v>
      </c>
      <c r="C481" s="34">
        <v>419.68</v>
      </c>
      <c r="D481">
        <v>6.8949470000000002</v>
      </c>
    </row>
    <row r="482" spans="2:4" x14ac:dyDescent="0.3">
      <c r="B482" s="33">
        <v>45211</v>
      </c>
      <c r="C482" s="34">
        <v>421.88</v>
      </c>
      <c r="D482">
        <v>6.9362180000000002</v>
      </c>
    </row>
    <row r="483" spans="2:4" x14ac:dyDescent="0.3">
      <c r="B483" s="33">
        <v>45210</v>
      </c>
      <c r="C483" s="34">
        <v>419.59</v>
      </c>
      <c r="D483">
        <v>4.2149580000000002</v>
      </c>
    </row>
    <row r="484" spans="2:4" x14ac:dyDescent="0.3">
      <c r="B484" s="33">
        <v>45209</v>
      </c>
      <c r="C484" s="34">
        <v>415.98</v>
      </c>
      <c r="D484">
        <v>7.6324829999999997</v>
      </c>
    </row>
    <row r="485" spans="2:4" x14ac:dyDescent="0.3">
      <c r="B485" s="33">
        <v>45208</v>
      </c>
      <c r="C485" s="34">
        <v>412.29</v>
      </c>
      <c r="D485">
        <v>11.774487000000001</v>
      </c>
    </row>
    <row r="486" spans="2:4" x14ac:dyDescent="0.3">
      <c r="B486" s="33">
        <v>45205</v>
      </c>
      <c r="C486" s="34">
        <v>413.88</v>
      </c>
      <c r="D486">
        <v>7.6515129999999996</v>
      </c>
    </row>
    <row r="487" spans="2:4" x14ac:dyDescent="0.3">
      <c r="B487" s="33">
        <v>45204</v>
      </c>
      <c r="C487" s="34">
        <v>408.17</v>
      </c>
      <c r="D487">
        <v>5.0147579999999996</v>
      </c>
    </row>
    <row r="488" spans="2:4" x14ac:dyDescent="0.3">
      <c r="B488" s="33">
        <v>45203</v>
      </c>
      <c r="C488" s="34">
        <v>408.21</v>
      </c>
      <c r="D488">
        <v>5.611154</v>
      </c>
    </row>
    <row r="489" spans="2:4" x14ac:dyDescent="0.3">
      <c r="B489" s="33">
        <v>45202</v>
      </c>
      <c r="C489" s="34">
        <v>411.63</v>
      </c>
      <c r="D489">
        <v>8.4185800000000004</v>
      </c>
    </row>
    <row r="490" spans="2:4" x14ac:dyDescent="0.3">
      <c r="B490" s="33">
        <v>45198</v>
      </c>
      <c r="C490" s="34">
        <v>415.98</v>
      </c>
      <c r="D490">
        <v>10.030257000000001</v>
      </c>
    </row>
    <row r="491" spans="2:4" x14ac:dyDescent="0.3">
      <c r="B491" s="33">
        <v>45197</v>
      </c>
      <c r="C491" s="34">
        <v>412.57</v>
      </c>
      <c r="D491">
        <v>13.396709</v>
      </c>
    </row>
    <row r="492" spans="2:4" x14ac:dyDescent="0.3">
      <c r="B492" s="33">
        <v>45196</v>
      </c>
      <c r="C492" s="34">
        <v>420.43</v>
      </c>
      <c r="D492">
        <v>7.4818829999999998</v>
      </c>
    </row>
    <row r="493" spans="2:4" x14ac:dyDescent="0.3">
      <c r="B493" s="33">
        <v>45195</v>
      </c>
      <c r="C493" s="34">
        <v>414.16</v>
      </c>
      <c r="D493">
        <v>8.1600579999999994</v>
      </c>
    </row>
    <row r="494" spans="2:4" x14ac:dyDescent="0.3">
      <c r="B494" s="33">
        <v>45194</v>
      </c>
      <c r="C494" s="34">
        <v>414.3</v>
      </c>
      <c r="D494">
        <v>10.216735999999999</v>
      </c>
    </row>
    <row r="495" spans="2:4" x14ac:dyDescent="0.3">
      <c r="B495" s="33">
        <v>45191</v>
      </c>
      <c r="C495" s="34">
        <v>414.77</v>
      </c>
      <c r="D495">
        <v>10.490786</v>
      </c>
    </row>
    <row r="496" spans="2:4" x14ac:dyDescent="0.3">
      <c r="B496" s="33">
        <v>45190</v>
      </c>
      <c r="C496" s="34">
        <v>418.89</v>
      </c>
      <c r="D496">
        <v>5.327833</v>
      </c>
    </row>
    <row r="497" spans="2:4" x14ac:dyDescent="0.3">
      <c r="B497" s="33">
        <v>45189</v>
      </c>
      <c r="C497" s="34">
        <v>423.99</v>
      </c>
      <c r="D497">
        <v>5.7829550000000003</v>
      </c>
    </row>
    <row r="498" spans="2:4" x14ac:dyDescent="0.3">
      <c r="B498" s="33">
        <v>45187</v>
      </c>
      <c r="C498" s="34">
        <v>423.14</v>
      </c>
      <c r="D498">
        <v>7.5063089999999999</v>
      </c>
    </row>
    <row r="499" spans="2:4" x14ac:dyDescent="0.3">
      <c r="B499" s="33">
        <v>45184</v>
      </c>
      <c r="C499" s="34">
        <v>419.68</v>
      </c>
      <c r="D499">
        <v>10.719469999999999</v>
      </c>
    </row>
    <row r="500" spans="2:4" x14ac:dyDescent="0.3">
      <c r="B500" s="33">
        <v>45183</v>
      </c>
      <c r="C500" s="34">
        <v>421.18</v>
      </c>
      <c r="D500">
        <v>9.9596490000000006</v>
      </c>
    </row>
    <row r="501" spans="2:4" x14ac:dyDescent="0.3">
      <c r="B501" s="33">
        <v>45182</v>
      </c>
      <c r="C501" s="34">
        <v>424.5</v>
      </c>
      <c r="D501">
        <v>8.1974250000000008</v>
      </c>
    </row>
    <row r="502" spans="2:4" x14ac:dyDescent="0.3">
      <c r="B502" s="33">
        <v>45181</v>
      </c>
      <c r="C502" s="34">
        <v>422.3</v>
      </c>
      <c r="D502">
        <v>15.077135999999999</v>
      </c>
    </row>
    <row r="503" spans="2:4" x14ac:dyDescent="0.3">
      <c r="B503" s="33">
        <v>45180</v>
      </c>
      <c r="C503" s="34">
        <v>418.6</v>
      </c>
      <c r="D503">
        <v>14.43093</v>
      </c>
    </row>
    <row r="504" spans="2:4" x14ac:dyDescent="0.3">
      <c r="B504" s="33">
        <v>45177</v>
      </c>
      <c r="C504" s="34">
        <v>414.35</v>
      </c>
      <c r="D504">
        <v>11.81317</v>
      </c>
    </row>
    <row r="505" spans="2:4" x14ac:dyDescent="0.3">
      <c r="B505" s="33">
        <v>45176</v>
      </c>
      <c r="C505" s="34">
        <v>417.39</v>
      </c>
      <c r="D505">
        <v>14.406440999999999</v>
      </c>
    </row>
    <row r="506" spans="2:4" x14ac:dyDescent="0.3">
      <c r="B506" s="33">
        <v>45175</v>
      </c>
      <c r="C506" s="34">
        <v>418.84</v>
      </c>
      <c r="D506">
        <v>9.3205770000000001</v>
      </c>
    </row>
    <row r="507" spans="2:4" x14ac:dyDescent="0.3">
      <c r="B507" s="33">
        <v>45174</v>
      </c>
      <c r="C507" s="34">
        <v>414.77</v>
      </c>
      <c r="D507">
        <v>9.9395170000000004</v>
      </c>
    </row>
    <row r="508" spans="2:4" x14ac:dyDescent="0.3">
      <c r="B508" s="33">
        <v>45173</v>
      </c>
      <c r="C508" s="34">
        <v>409.52</v>
      </c>
      <c r="D508">
        <v>8.0903690000000008</v>
      </c>
    </row>
    <row r="509" spans="2:4" x14ac:dyDescent="0.3">
      <c r="B509" s="33">
        <v>45170</v>
      </c>
      <c r="C509" s="34">
        <v>412.85</v>
      </c>
      <c r="D509">
        <v>12.863039000000001</v>
      </c>
    </row>
    <row r="510" spans="2:4" x14ac:dyDescent="0.3">
      <c r="B510" s="33">
        <v>45169</v>
      </c>
      <c r="C510" s="34">
        <v>411.58</v>
      </c>
      <c r="D510">
        <v>8.3789149999999992</v>
      </c>
    </row>
    <row r="511" spans="2:4" x14ac:dyDescent="0.3">
      <c r="B511" s="33">
        <v>45168</v>
      </c>
      <c r="C511" s="34">
        <v>414.49</v>
      </c>
      <c r="D511">
        <v>13.604608000000001</v>
      </c>
    </row>
    <row r="512" spans="2:4" x14ac:dyDescent="0.3">
      <c r="B512" s="33">
        <v>45167</v>
      </c>
      <c r="C512" s="34">
        <v>411.96</v>
      </c>
      <c r="D512">
        <v>11.438624000000001</v>
      </c>
    </row>
    <row r="513" spans="2:4" x14ac:dyDescent="0.3">
      <c r="B513" s="33">
        <v>45166</v>
      </c>
      <c r="C513" s="34">
        <v>413.18</v>
      </c>
      <c r="D513">
        <v>19.900312</v>
      </c>
    </row>
    <row r="514" spans="2:4" x14ac:dyDescent="0.3">
      <c r="B514" s="33">
        <v>45163</v>
      </c>
      <c r="C514" s="34">
        <v>415</v>
      </c>
      <c r="D514">
        <v>7.3649240000000002</v>
      </c>
    </row>
    <row r="515" spans="2:4" x14ac:dyDescent="0.3">
      <c r="B515" s="33">
        <v>45162</v>
      </c>
      <c r="C515" s="34">
        <v>422.07</v>
      </c>
      <c r="D515">
        <v>9.480003</v>
      </c>
    </row>
    <row r="516" spans="2:4" x14ac:dyDescent="0.3">
      <c r="B516" s="33">
        <v>45161</v>
      </c>
      <c r="C516" s="34">
        <v>421.65</v>
      </c>
      <c r="D516">
        <v>6.9107500000000002</v>
      </c>
    </row>
    <row r="517" spans="2:4" x14ac:dyDescent="0.3">
      <c r="B517" s="33">
        <v>45160</v>
      </c>
      <c r="C517" s="34">
        <v>425.2</v>
      </c>
      <c r="D517">
        <v>9.2709879999999991</v>
      </c>
    </row>
    <row r="518" spans="2:4" x14ac:dyDescent="0.3">
      <c r="B518" s="33">
        <v>45159</v>
      </c>
      <c r="C518" s="34">
        <v>419.17</v>
      </c>
      <c r="D518">
        <v>6.0882740000000002</v>
      </c>
    </row>
    <row r="519" spans="2:4" x14ac:dyDescent="0.3">
      <c r="B519" s="33">
        <v>45156</v>
      </c>
      <c r="C519" s="34">
        <v>413.41</v>
      </c>
      <c r="D519">
        <v>8.4450289999999999</v>
      </c>
    </row>
    <row r="520" spans="2:4" x14ac:dyDescent="0.3">
      <c r="B520" s="33">
        <v>45155</v>
      </c>
      <c r="C520" s="34">
        <v>412.8</v>
      </c>
      <c r="D520">
        <v>9.8549450000000007</v>
      </c>
    </row>
    <row r="521" spans="2:4" x14ac:dyDescent="0.3">
      <c r="B521" s="33">
        <v>45154</v>
      </c>
      <c r="C521" s="34">
        <v>421.46</v>
      </c>
      <c r="D521">
        <v>9.5720410000000005</v>
      </c>
    </row>
    <row r="522" spans="2:4" x14ac:dyDescent="0.3">
      <c r="B522" s="33">
        <v>45152</v>
      </c>
      <c r="C522" s="34">
        <v>420.48</v>
      </c>
      <c r="D522">
        <v>19.324262000000001</v>
      </c>
    </row>
    <row r="523" spans="2:4" x14ac:dyDescent="0.3">
      <c r="B523" s="33">
        <v>45149</v>
      </c>
      <c r="C523" s="34">
        <v>420.06</v>
      </c>
      <c r="D523">
        <v>16.269569000000001</v>
      </c>
    </row>
    <row r="524" spans="2:4" x14ac:dyDescent="0.3">
      <c r="B524" s="33">
        <v>45148</v>
      </c>
      <c r="C524" s="34">
        <v>422.86</v>
      </c>
      <c r="D524">
        <v>14.920272000000001</v>
      </c>
    </row>
    <row r="525" spans="2:4" x14ac:dyDescent="0.3">
      <c r="B525" s="33">
        <v>45147</v>
      </c>
      <c r="C525" s="34">
        <v>429.32</v>
      </c>
      <c r="D525">
        <v>7.5628080000000004</v>
      </c>
    </row>
    <row r="526" spans="2:4" x14ac:dyDescent="0.3">
      <c r="B526" s="33">
        <v>45146</v>
      </c>
      <c r="C526" s="34">
        <v>423.42</v>
      </c>
      <c r="D526">
        <v>11.582326</v>
      </c>
    </row>
    <row r="527" spans="2:4" x14ac:dyDescent="0.3">
      <c r="B527" s="33">
        <v>45145</v>
      </c>
      <c r="C527" s="34">
        <v>425.81</v>
      </c>
      <c r="D527">
        <v>13.19417</v>
      </c>
    </row>
    <row r="528" spans="2:4" x14ac:dyDescent="0.3">
      <c r="B528" s="33">
        <v>45142</v>
      </c>
      <c r="C528" s="34">
        <v>425.86</v>
      </c>
      <c r="D528">
        <v>9.758343</v>
      </c>
    </row>
    <row r="529" spans="2:4" x14ac:dyDescent="0.3">
      <c r="B529" s="33">
        <v>45141</v>
      </c>
      <c r="C529" s="34">
        <v>426.89</v>
      </c>
      <c r="D529">
        <v>6.3924880000000002</v>
      </c>
    </row>
    <row r="530" spans="2:4" x14ac:dyDescent="0.3">
      <c r="B530" s="33">
        <v>45140</v>
      </c>
      <c r="C530" s="34">
        <v>430.68</v>
      </c>
      <c r="D530">
        <v>9.1611309999999992</v>
      </c>
    </row>
    <row r="531" spans="2:4" x14ac:dyDescent="0.3">
      <c r="B531" s="33">
        <v>45139</v>
      </c>
      <c r="C531" s="34">
        <v>435.08</v>
      </c>
      <c r="D531">
        <v>6.8344009999999997</v>
      </c>
    </row>
    <row r="532" spans="2:4" x14ac:dyDescent="0.3">
      <c r="B532" s="33">
        <v>45138</v>
      </c>
      <c r="C532" s="34">
        <v>435.92</v>
      </c>
      <c r="D532">
        <v>10.617896999999999</v>
      </c>
    </row>
    <row r="533" spans="2:4" x14ac:dyDescent="0.3">
      <c r="B533" s="33">
        <v>45135</v>
      </c>
      <c r="C533" s="34">
        <v>438.5</v>
      </c>
      <c r="D533">
        <v>10.31822</v>
      </c>
    </row>
    <row r="534" spans="2:4" x14ac:dyDescent="0.3">
      <c r="B534" s="33">
        <v>45134</v>
      </c>
      <c r="C534" s="34">
        <v>435.31</v>
      </c>
      <c r="D534">
        <v>6.4382210000000004</v>
      </c>
    </row>
    <row r="535" spans="2:4" x14ac:dyDescent="0.3">
      <c r="B535" s="33">
        <v>45133</v>
      </c>
      <c r="C535" s="34">
        <v>442.05</v>
      </c>
      <c r="D535">
        <v>8.1947969999999994</v>
      </c>
    </row>
    <row r="536" spans="2:4" x14ac:dyDescent="0.3">
      <c r="B536" s="33">
        <v>45132</v>
      </c>
      <c r="C536" s="34">
        <v>432.74</v>
      </c>
      <c r="D536">
        <v>9.9782309999999992</v>
      </c>
    </row>
    <row r="537" spans="2:4" x14ac:dyDescent="0.3">
      <c r="B537" s="33">
        <v>45131</v>
      </c>
      <c r="C537" s="34">
        <v>441.21</v>
      </c>
      <c r="D537">
        <v>13.989457</v>
      </c>
    </row>
    <row r="538" spans="2:4" x14ac:dyDescent="0.3">
      <c r="B538" s="33">
        <v>45128</v>
      </c>
      <c r="C538" s="34">
        <v>459.09</v>
      </c>
      <c r="D538">
        <v>18.143422000000001</v>
      </c>
    </row>
    <row r="539" spans="2:4" x14ac:dyDescent="0.3">
      <c r="B539" s="33">
        <v>45127</v>
      </c>
      <c r="C539" s="34">
        <v>460.68</v>
      </c>
      <c r="D539">
        <v>43.534717999999998</v>
      </c>
    </row>
    <row r="540" spans="2:4" x14ac:dyDescent="0.3">
      <c r="B540" s="33">
        <v>45126</v>
      </c>
      <c r="C540" s="34">
        <v>448.23</v>
      </c>
      <c r="D540">
        <v>38.976815000000002</v>
      </c>
    </row>
    <row r="541" spans="2:4" x14ac:dyDescent="0.3">
      <c r="B541" s="33">
        <v>45125</v>
      </c>
      <c r="C541" s="34">
        <v>442.29</v>
      </c>
      <c r="D541">
        <v>13.971982000000001</v>
      </c>
    </row>
    <row r="542" spans="2:4" x14ac:dyDescent="0.3">
      <c r="B542" s="33">
        <v>45124</v>
      </c>
      <c r="C542" s="34">
        <v>442.15</v>
      </c>
      <c r="D542">
        <v>20.250205999999999</v>
      </c>
    </row>
    <row r="543" spans="2:4" x14ac:dyDescent="0.3">
      <c r="B543" s="33">
        <v>45121</v>
      </c>
      <c r="C543" s="34">
        <v>442.66</v>
      </c>
      <c r="D543">
        <v>13.867323000000001</v>
      </c>
    </row>
    <row r="544" spans="2:4" x14ac:dyDescent="0.3">
      <c r="B544" s="33">
        <v>45120</v>
      </c>
      <c r="C544" s="34">
        <v>441.82</v>
      </c>
      <c r="D544">
        <v>5.3522829999999999</v>
      </c>
    </row>
    <row r="545" spans="2:4" x14ac:dyDescent="0.3">
      <c r="B545" s="33">
        <v>45119</v>
      </c>
      <c r="C545" s="34">
        <v>442.1</v>
      </c>
      <c r="D545">
        <v>6.090738</v>
      </c>
    </row>
    <row r="546" spans="2:4" x14ac:dyDescent="0.3">
      <c r="B546" s="33">
        <v>45118</v>
      </c>
      <c r="C546" s="34">
        <v>442.89</v>
      </c>
      <c r="D546">
        <v>5.081391</v>
      </c>
    </row>
    <row r="547" spans="2:4" x14ac:dyDescent="0.3">
      <c r="B547" s="33">
        <v>45117</v>
      </c>
      <c r="C547" s="34">
        <v>436.06</v>
      </c>
      <c r="D547">
        <v>7.9097569999999999</v>
      </c>
    </row>
    <row r="548" spans="2:4" x14ac:dyDescent="0.3">
      <c r="B548" s="33">
        <v>45114</v>
      </c>
      <c r="C548" s="34">
        <v>438.45</v>
      </c>
      <c r="D548">
        <v>12.340934000000001</v>
      </c>
    </row>
    <row r="549" spans="2:4" x14ac:dyDescent="0.3">
      <c r="B549" s="33">
        <v>45113</v>
      </c>
      <c r="C549" s="34">
        <v>443.6</v>
      </c>
      <c r="D549">
        <v>8.4575569999999995</v>
      </c>
    </row>
    <row r="550" spans="2:4" x14ac:dyDescent="0.3">
      <c r="B550" s="33">
        <v>45112</v>
      </c>
      <c r="C550" s="34">
        <v>444.72</v>
      </c>
      <c r="D550">
        <v>6.5213000000000001</v>
      </c>
    </row>
    <row r="551" spans="2:4" x14ac:dyDescent="0.3">
      <c r="B551" s="33">
        <v>45111</v>
      </c>
      <c r="C551" s="34">
        <v>436.53</v>
      </c>
      <c r="D551">
        <v>7.3234510000000004</v>
      </c>
    </row>
    <row r="552" spans="2:4" x14ac:dyDescent="0.3">
      <c r="B552" s="33">
        <v>45110</v>
      </c>
      <c r="C552" s="34">
        <v>433.63</v>
      </c>
      <c r="D552">
        <v>9.4710540000000005</v>
      </c>
    </row>
    <row r="553" spans="2:4" x14ac:dyDescent="0.3">
      <c r="B553" s="33">
        <v>45107</v>
      </c>
      <c r="C553" s="34">
        <v>422.72</v>
      </c>
      <c r="D553">
        <v>16.252991999999999</v>
      </c>
    </row>
    <row r="554" spans="2:4" x14ac:dyDescent="0.3">
      <c r="B554" s="33">
        <v>45105</v>
      </c>
      <c r="C554" s="34">
        <v>420.62</v>
      </c>
      <c r="D554">
        <v>7.7250810000000003</v>
      </c>
    </row>
    <row r="555" spans="2:4" x14ac:dyDescent="0.3">
      <c r="B555" s="33">
        <v>45104</v>
      </c>
      <c r="C555" s="34">
        <v>416.64</v>
      </c>
      <c r="D555">
        <v>10.699142999999999</v>
      </c>
    </row>
    <row r="556" spans="2:4" x14ac:dyDescent="0.3">
      <c r="B556" s="33">
        <v>45103</v>
      </c>
      <c r="C556" s="34">
        <v>417.2</v>
      </c>
      <c r="D556">
        <v>9.1060739999999996</v>
      </c>
    </row>
    <row r="557" spans="2:4" x14ac:dyDescent="0.3">
      <c r="B557" s="33">
        <v>45100</v>
      </c>
      <c r="C557" s="34">
        <v>416.31</v>
      </c>
      <c r="D557">
        <v>12.082753</v>
      </c>
    </row>
    <row r="558" spans="2:4" x14ac:dyDescent="0.3">
      <c r="B558" s="33">
        <v>45099</v>
      </c>
      <c r="C558" s="34">
        <v>419.03</v>
      </c>
      <c r="D558">
        <v>4.865596</v>
      </c>
    </row>
    <row r="559" spans="2:4" x14ac:dyDescent="0.3">
      <c r="B559" s="33">
        <v>45098</v>
      </c>
      <c r="C559" s="34">
        <v>418.46</v>
      </c>
      <c r="D559">
        <v>5.4773389999999997</v>
      </c>
    </row>
    <row r="560" spans="2:4" x14ac:dyDescent="0.3">
      <c r="B560" s="33">
        <v>45097</v>
      </c>
      <c r="C560" s="34">
        <v>423.89</v>
      </c>
      <c r="D560">
        <v>6.0909009999999997</v>
      </c>
    </row>
    <row r="561" spans="2:4" x14ac:dyDescent="0.3">
      <c r="B561" s="33">
        <v>45096</v>
      </c>
      <c r="C561" s="34">
        <v>424.6</v>
      </c>
      <c r="D561">
        <v>6.6370990000000001</v>
      </c>
    </row>
    <row r="562" spans="2:4" x14ac:dyDescent="0.3">
      <c r="B562" s="33">
        <v>45093</v>
      </c>
      <c r="C562" s="34">
        <v>424.13</v>
      </c>
      <c r="D562">
        <v>6.0595039999999996</v>
      </c>
    </row>
    <row r="563" spans="2:4" x14ac:dyDescent="0.3">
      <c r="B563" s="33">
        <v>45092</v>
      </c>
      <c r="C563" s="34">
        <v>419.45</v>
      </c>
      <c r="D563">
        <v>4.4721190000000002</v>
      </c>
    </row>
    <row r="564" spans="2:4" x14ac:dyDescent="0.3">
      <c r="B564" s="33">
        <v>45091</v>
      </c>
      <c r="C564" s="34">
        <v>416.08</v>
      </c>
      <c r="D564">
        <v>4.1891800000000003</v>
      </c>
    </row>
    <row r="565" spans="2:4" x14ac:dyDescent="0.3">
      <c r="B565" s="33">
        <v>45090</v>
      </c>
      <c r="C565" s="34">
        <v>416.92</v>
      </c>
      <c r="D565">
        <v>11.729680999999999</v>
      </c>
    </row>
    <row r="566" spans="2:4" x14ac:dyDescent="0.3">
      <c r="B566" s="33">
        <v>45089</v>
      </c>
      <c r="C566" s="34">
        <v>409.01</v>
      </c>
      <c r="D566">
        <v>7.4987269999999997</v>
      </c>
    </row>
    <row r="567" spans="2:4" x14ac:dyDescent="0.3">
      <c r="B567" s="33">
        <v>45086</v>
      </c>
      <c r="C567" s="34">
        <v>410.41</v>
      </c>
      <c r="D567">
        <v>8.7041780000000006</v>
      </c>
    </row>
    <row r="568" spans="2:4" x14ac:dyDescent="0.3">
      <c r="B568" s="33">
        <v>45085</v>
      </c>
      <c r="C568" s="34">
        <v>414.58</v>
      </c>
      <c r="D568">
        <v>16.11186</v>
      </c>
    </row>
    <row r="569" spans="2:4" x14ac:dyDescent="0.3">
      <c r="B569" s="33">
        <v>45084</v>
      </c>
      <c r="C569" s="34">
        <v>415.56</v>
      </c>
      <c r="D569">
        <v>8.7191759999999991</v>
      </c>
    </row>
    <row r="570" spans="2:4" x14ac:dyDescent="0.3">
      <c r="B570" s="33">
        <v>45083</v>
      </c>
      <c r="C570" s="34">
        <v>414.49</v>
      </c>
      <c r="D570">
        <v>7.0578430000000001</v>
      </c>
    </row>
    <row r="571" spans="2:4" x14ac:dyDescent="0.3">
      <c r="B571" s="33">
        <v>45082</v>
      </c>
      <c r="C571" s="34">
        <v>412.47</v>
      </c>
      <c r="D571">
        <v>7.0244239999999998</v>
      </c>
    </row>
    <row r="572" spans="2:4" x14ac:dyDescent="0.3">
      <c r="B572" s="33">
        <v>45079</v>
      </c>
      <c r="C572" s="34">
        <v>415.05</v>
      </c>
      <c r="D572">
        <v>7.5434320000000001</v>
      </c>
    </row>
    <row r="573" spans="2:4" x14ac:dyDescent="0.3">
      <c r="B573" s="33">
        <v>45078</v>
      </c>
      <c r="C573" s="34">
        <v>411.58</v>
      </c>
      <c r="D573">
        <v>6.4544860000000002</v>
      </c>
    </row>
    <row r="574" spans="2:4" x14ac:dyDescent="0.3">
      <c r="B574" s="33">
        <v>45077</v>
      </c>
      <c r="C574" s="34">
        <v>417.01</v>
      </c>
      <c r="D574">
        <v>7.1521790000000003</v>
      </c>
    </row>
    <row r="575" spans="2:4" x14ac:dyDescent="0.3">
      <c r="B575" s="33">
        <v>45076</v>
      </c>
      <c r="C575" s="34">
        <v>421.13</v>
      </c>
      <c r="D575">
        <v>9.2038419999999999</v>
      </c>
    </row>
    <row r="576" spans="2:4" x14ac:dyDescent="0.3">
      <c r="B576" s="33">
        <v>45075</v>
      </c>
      <c r="C576" s="34">
        <v>414.06</v>
      </c>
      <c r="D576">
        <v>8.8031369999999995</v>
      </c>
    </row>
    <row r="577" spans="2:4" x14ac:dyDescent="0.3">
      <c r="B577" s="33">
        <v>45072</v>
      </c>
      <c r="C577" s="34">
        <v>408.99</v>
      </c>
      <c r="D577">
        <v>14.272292</v>
      </c>
    </row>
    <row r="578" spans="2:4" x14ac:dyDescent="0.3">
      <c r="B578" s="33">
        <v>45071</v>
      </c>
      <c r="C578" s="34">
        <v>406.73</v>
      </c>
      <c r="D578">
        <v>18.900002000000001</v>
      </c>
    </row>
    <row r="579" spans="2:4" x14ac:dyDescent="0.3">
      <c r="B579" s="33">
        <v>45070</v>
      </c>
      <c r="C579" s="34">
        <v>399.68</v>
      </c>
      <c r="D579">
        <v>19.826253999999999</v>
      </c>
    </row>
    <row r="580" spans="2:4" x14ac:dyDescent="0.3">
      <c r="B580" s="33">
        <v>45069</v>
      </c>
      <c r="C580" s="34">
        <v>395.67</v>
      </c>
      <c r="D580">
        <v>12.995706</v>
      </c>
    </row>
    <row r="581" spans="2:4" x14ac:dyDescent="0.3">
      <c r="B581" s="33">
        <v>45068</v>
      </c>
      <c r="C581" s="34">
        <v>391.61</v>
      </c>
      <c r="D581">
        <v>18.204464000000002</v>
      </c>
    </row>
    <row r="582" spans="2:4" x14ac:dyDescent="0.3">
      <c r="B582" s="33">
        <v>45065</v>
      </c>
      <c r="C582" s="34">
        <v>387.1</v>
      </c>
      <c r="D582">
        <v>11.479706</v>
      </c>
    </row>
    <row r="583" spans="2:4" x14ac:dyDescent="0.3">
      <c r="B583" s="33">
        <v>45064</v>
      </c>
      <c r="C583" s="34">
        <v>386.96</v>
      </c>
      <c r="D583">
        <v>8.7326080000000008</v>
      </c>
    </row>
    <row r="584" spans="2:4" x14ac:dyDescent="0.3">
      <c r="B584" s="33">
        <v>45063</v>
      </c>
      <c r="C584" s="34">
        <v>394.24</v>
      </c>
      <c r="D584">
        <v>15.42168</v>
      </c>
    </row>
    <row r="585" spans="2:4" x14ac:dyDescent="0.3">
      <c r="B585" s="33">
        <v>45062</v>
      </c>
      <c r="C585" s="34">
        <v>390.88</v>
      </c>
      <c r="D585">
        <v>25.767520999999999</v>
      </c>
    </row>
    <row r="586" spans="2:4" x14ac:dyDescent="0.3">
      <c r="B586" s="33">
        <v>45061</v>
      </c>
      <c r="C586" s="34">
        <v>394.43</v>
      </c>
      <c r="D586">
        <v>23.995166000000001</v>
      </c>
    </row>
    <row r="587" spans="2:4" x14ac:dyDescent="0.3">
      <c r="B587" s="33">
        <v>45058</v>
      </c>
      <c r="C587" s="34">
        <v>387.65</v>
      </c>
      <c r="D587">
        <v>9.4796910000000008</v>
      </c>
    </row>
    <row r="588" spans="2:4" x14ac:dyDescent="0.3">
      <c r="B588" s="33">
        <v>45057</v>
      </c>
      <c r="C588" s="34">
        <v>387.6</v>
      </c>
      <c r="D588">
        <v>7.9941969999999998</v>
      </c>
    </row>
    <row r="589" spans="2:4" x14ac:dyDescent="0.3">
      <c r="B589" s="33">
        <v>45056</v>
      </c>
      <c r="C589" s="34">
        <v>392.17</v>
      </c>
      <c r="D589">
        <v>9.1511019999999998</v>
      </c>
    </row>
    <row r="590" spans="2:4" x14ac:dyDescent="0.3">
      <c r="B590" s="33">
        <v>45055</v>
      </c>
      <c r="C590" s="34">
        <v>390.74</v>
      </c>
      <c r="D590">
        <v>11.135894</v>
      </c>
    </row>
    <row r="591" spans="2:4" x14ac:dyDescent="0.3">
      <c r="B591" s="33">
        <v>45054</v>
      </c>
      <c r="C591" s="34">
        <v>397.79</v>
      </c>
      <c r="D591">
        <v>15.982423000000001</v>
      </c>
    </row>
    <row r="592" spans="2:4" x14ac:dyDescent="0.3">
      <c r="B592" s="33">
        <v>45051</v>
      </c>
      <c r="C592" s="34">
        <v>395.3</v>
      </c>
      <c r="D592">
        <v>9.7544850000000007</v>
      </c>
    </row>
    <row r="593" spans="2:4" x14ac:dyDescent="0.3">
      <c r="B593" s="33">
        <v>45050</v>
      </c>
      <c r="C593" s="34">
        <v>391.48</v>
      </c>
      <c r="D593">
        <v>9.9929620000000003</v>
      </c>
    </row>
    <row r="594" spans="2:4" x14ac:dyDescent="0.3">
      <c r="B594" s="33">
        <v>45049</v>
      </c>
      <c r="C594" s="34">
        <v>393.83</v>
      </c>
      <c r="D594">
        <v>7.2436360000000004</v>
      </c>
    </row>
    <row r="595" spans="2:4" x14ac:dyDescent="0.3">
      <c r="B595" s="33">
        <v>45048</v>
      </c>
      <c r="C595" s="34">
        <v>391.34</v>
      </c>
      <c r="D595">
        <v>12.412416</v>
      </c>
    </row>
    <row r="596" spans="2:4" x14ac:dyDescent="0.3">
      <c r="B596" s="33">
        <v>45044</v>
      </c>
      <c r="C596" s="34">
        <v>392.35</v>
      </c>
      <c r="D596">
        <v>7.9849329999999998</v>
      </c>
    </row>
    <row r="597" spans="2:4" x14ac:dyDescent="0.3">
      <c r="B597" s="33">
        <v>45043</v>
      </c>
      <c r="C597" s="34">
        <v>383.55</v>
      </c>
      <c r="D597">
        <v>7.3254830000000002</v>
      </c>
    </row>
    <row r="598" spans="2:4" x14ac:dyDescent="0.3">
      <c r="B598" s="33">
        <v>45042</v>
      </c>
      <c r="C598" s="34">
        <v>380.09</v>
      </c>
      <c r="D598">
        <v>10.253527</v>
      </c>
    </row>
    <row r="599" spans="2:4" x14ac:dyDescent="0.3">
      <c r="B599" s="33">
        <v>45041</v>
      </c>
      <c r="C599" s="34">
        <v>379.44</v>
      </c>
      <c r="D599">
        <v>12.718721</v>
      </c>
    </row>
    <row r="600" spans="2:4" x14ac:dyDescent="0.3">
      <c r="B600" s="33">
        <v>45040</v>
      </c>
      <c r="C600" s="34">
        <v>376.82</v>
      </c>
      <c r="D600">
        <v>12.614262999999999</v>
      </c>
    </row>
    <row r="601" spans="2:4" x14ac:dyDescent="0.3">
      <c r="B601" s="33">
        <v>45037</v>
      </c>
      <c r="C601" s="34">
        <v>376.4</v>
      </c>
      <c r="D601">
        <v>7.6207229999999999</v>
      </c>
    </row>
    <row r="602" spans="2:4" x14ac:dyDescent="0.3">
      <c r="B602" s="33">
        <v>45036</v>
      </c>
      <c r="C602" s="34">
        <v>369.07</v>
      </c>
      <c r="D602">
        <v>8.8401879999999995</v>
      </c>
    </row>
    <row r="603" spans="2:4" x14ac:dyDescent="0.3">
      <c r="B603" s="33">
        <v>45035</v>
      </c>
      <c r="C603" s="34">
        <v>367.64</v>
      </c>
      <c r="D603">
        <v>5.9817600000000004</v>
      </c>
    </row>
    <row r="604" spans="2:4" x14ac:dyDescent="0.3">
      <c r="B604" s="33">
        <v>45034</v>
      </c>
      <c r="C604" s="34">
        <v>367.41</v>
      </c>
      <c r="D604">
        <v>14.252204000000001</v>
      </c>
    </row>
    <row r="605" spans="2:4" x14ac:dyDescent="0.3">
      <c r="B605" s="33">
        <v>45033</v>
      </c>
      <c r="C605" s="34">
        <v>368.93</v>
      </c>
      <c r="D605">
        <v>6.6677809999999997</v>
      </c>
    </row>
    <row r="606" spans="2:4" x14ac:dyDescent="0.3">
      <c r="B606" s="33">
        <v>45029</v>
      </c>
      <c r="C606" s="34">
        <v>364.74</v>
      </c>
      <c r="D606">
        <v>9.7442019999999996</v>
      </c>
    </row>
    <row r="607" spans="2:4" x14ac:dyDescent="0.3">
      <c r="B607" s="33">
        <v>45028</v>
      </c>
      <c r="C607" s="34">
        <v>362.85</v>
      </c>
      <c r="D607">
        <v>9.4946409999999997</v>
      </c>
    </row>
    <row r="608" spans="2:4" x14ac:dyDescent="0.3">
      <c r="B608" s="33">
        <v>45027</v>
      </c>
      <c r="C608" s="34">
        <v>365.11</v>
      </c>
      <c r="D608">
        <v>11.041243</v>
      </c>
    </row>
    <row r="609" spans="2:4" x14ac:dyDescent="0.3">
      <c r="B609" s="33">
        <v>45026</v>
      </c>
      <c r="C609" s="34">
        <v>358.24</v>
      </c>
      <c r="D609">
        <v>6.0590440000000001</v>
      </c>
    </row>
    <row r="610" spans="2:4" x14ac:dyDescent="0.3">
      <c r="B610" s="33">
        <v>45022</v>
      </c>
      <c r="C610" s="34">
        <v>357.13</v>
      </c>
      <c r="D610">
        <v>9.7475260000000006</v>
      </c>
    </row>
    <row r="611" spans="2:4" x14ac:dyDescent="0.3">
      <c r="B611" s="33">
        <v>45021</v>
      </c>
      <c r="C611" s="34">
        <v>356.26</v>
      </c>
      <c r="D611">
        <v>18.237451</v>
      </c>
    </row>
    <row r="612" spans="2:4" x14ac:dyDescent="0.3">
      <c r="B612" s="33">
        <v>45019</v>
      </c>
      <c r="C612" s="34">
        <v>349.34</v>
      </c>
      <c r="D612">
        <v>6.7830219999999999</v>
      </c>
    </row>
    <row r="613" spans="2:4" x14ac:dyDescent="0.3">
      <c r="B613" s="33">
        <v>45016</v>
      </c>
      <c r="C613" s="34">
        <v>353.58</v>
      </c>
      <c r="D613">
        <v>12.897667</v>
      </c>
    </row>
    <row r="614" spans="2:4" x14ac:dyDescent="0.3">
      <c r="B614" s="33">
        <v>45014</v>
      </c>
      <c r="C614" s="34">
        <v>352.89</v>
      </c>
      <c r="D614">
        <v>11.608423999999999</v>
      </c>
    </row>
    <row r="615" spans="2:4" x14ac:dyDescent="0.3">
      <c r="B615" s="33">
        <v>45013</v>
      </c>
      <c r="C615" s="34">
        <v>350.12</v>
      </c>
      <c r="D615">
        <v>7.0591999999999997</v>
      </c>
    </row>
    <row r="616" spans="2:4" x14ac:dyDescent="0.3">
      <c r="B616" s="33">
        <v>45012</v>
      </c>
      <c r="C616" s="34">
        <v>350.54</v>
      </c>
      <c r="D616">
        <v>9.5111889999999999</v>
      </c>
    </row>
    <row r="617" spans="2:4" x14ac:dyDescent="0.3">
      <c r="B617" s="33">
        <v>45009</v>
      </c>
      <c r="C617" s="34">
        <v>349.16</v>
      </c>
      <c r="D617">
        <v>10.160322000000001</v>
      </c>
    </row>
    <row r="618" spans="2:4" x14ac:dyDescent="0.3">
      <c r="B618" s="33">
        <v>45008</v>
      </c>
      <c r="C618" s="34">
        <v>350.95</v>
      </c>
      <c r="D618">
        <v>9.1705349999999992</v>
      </c>
    </row>
    <row r="619" spans="2:4" x14ac:dyDescent="0.3">
      <c r="B619" s="33">
        <v>45007</v>
      </c>
      <c r="C619" s="34">
        <v>348.28</v>
      </c>
      <c r="D619">
        <v>10.816352</v>
      </c>
    </row>
    <row r="620" spans="2:4" x14ac:dyDescent="0.3">
      <c r="B620" s="33">
        <v>45006</v>
      </c>
      <c r="C620" s="34">
        <v>347.54</v>
      </c>
      <c r="D620">
        <v>9.9345009999999991</v>
      </c>
    </row>
    <row r="621" spans="2:4" x14ac:dyDescent="0.3">
      <c r="B621" s="33">
        <v>45005</v>
      </c>
      <c r="C621" s="34">
        <v>349.25</v>
      </c>
      <c r="D621">
        <v>9.7523260000000001</v>
      </c>
    </row>
    <row r="622" spans="2:4" x14ac:dyDescent="0.3">
      <c r="B622" s="33">
        <v>45002</v>
      </c>
      <c r="C622" s="34">
        <v>346.25</v>
      </c>
      <c r="D622">
        <v>4.7748670000000004</v>
      </c>
    </row>
    <row r="623" spans="2:4" x14ac:dyDescent="0.3">
      <c r="B623" s="33">
        <v>45001</v>
      </c>
      <c r="C623" s="34">
        <v>351.69</v>
      </c>
      <c r="D623">
        <v>11.610832</v>
      </c>
    </row>
    <row r="624" spans="2:4" x14ac:dyDescent="0.3">
      <c r="B624" s="33">
        <v>45000</v>
      </c>
      <c r="C624" s="34">
        <v>349.8</v>
      </c>
      <c r="D624">
        <v>10.122166999999999</v>
      </c>
    </row>
    <row r="625" spans="2:4" x14ac:dyDescent="0.3">
      <c r="B625" s="33">
        <v>44999</v>
      </c>
      <c r="C625" s="34">
        <v>350.08</v>
      </c>
      <c r="D625">
        <v>48.904254000000002</v>
      </c>
    </row>
    <row r="626" spans="2:4" x14ac:dyDescent="0.3">
      <c r="B626" s="33">
        <v>44998</v>
      </c>
      <c r="C626" s="34">
        <v>353.72</v>
      </c>
      <c r="D626">
        <v>15.710094</v>
      </c>
    </row>
    <row r="627" spans="2:4" x14ac:dyDescent="0.3">
      <c r="B627" s="33">
        <v>44995</v>
      </c>
      <c r="C627" s="34">
        <v>357.73</v>
      </c>
      <c r="D627">
        <v>8.4236920000000008</v>
      </c>
    </row>
    <row r="628" spans="2:4" x14ac:dyDescent="0.3">
      <c r="B628" s="33">
        <v>44994</v>
      </c>
      <c r="C628" s="34">
        <v>357.27</v>
      </c>
      <c r="D628">
        <v>10.229766</v>
      </c>
    </row>
    <row r="629" spans="2:4" x14ac:dyDescent="0.3">
      <c r="B629" s="33">
        <v>44993</v>
      </c>
      <c r="C629" s="34">
        <v>361.79</v>
      </c>
      <c r="D629">
        <v>8.7918719999999997</v>
      </c>
    </row>
    <row r="630" spans="2:4" x14ac:dyDescent="0.3">
      <c r="B630" s="33">
        <v>44991</v>
      </c>
      <c r="C630" s="34">
        <v>357.87</v>
      </c>
      <c r="D630">
        <v>8.3622650000000007</v>
      </c>
    </row>
    <row r="631" spans="2:4" x14ac:dyDescent="0.3">
      <c r="B631" s="33">
        <v>44988</v>
      </c>
      <c r="C631" s="34">
        <v>354.92</v>
      </c>
      <c r="D631">
        <v>9.6342829999999999</v>
      </c>
    </row>
    <row r="632" spans="2:4" x14ac:dyDescent="0.3">
      <c r="B632" s="33">
        <v>44987</v>
      </c>
      <c r="C632" s="34">
        <v>346.25</v>
      </c>
      <c r="D632">
        <v>8.9176990000000007</v>
      </c>
    </row>
    <row r="633" spans="2:4" x14ac:dyDescent="0.3">
      <c r="B633" s="33">
        <v>44986</v>
      </c>
      <c r="C633" s="34">
        <v>349.16</v>
      </c>
      <c r="D633">
        <v>10.714339000000001</v>
      </c>
    </row>
    <row r="634" spans="2:4" x14ac:dyDescent="0.3">
      <c r="B634" s="33">
        <v>44985</v>
      </c>
      <c r="C634" s="34">
        <v>347.31</v>
      </c>
      <c r="D634">
        <v>8.1807090000000002</v>
      </c>
    </row>
    <row r="635" spans="2:4" x14ac:dyDescent="0.3">
      <c r="B635" s="33">
        <v>44984</v>
      </c>
      <c r="C635" s="34">
        <v>352.38</v>
      </c>
      <c r="D635">
        <v>5.019603</v>
      </c>
    </row>
    <row r="636" spans="2:4" x14ac:dyDescent="0.3">
      <c r="B636" s="33">
        <v>44981</v>
      </c>
      <c r="C636" s="34">
        <v>355.06</v>
      </c>
      <c r="D636">
        <v>7.766667</v>
      </c>
    </row>
    <row r="637" spans="2:4" x14ac:dyDescent="0.3">
      <c r="B637" s="33">
        <v>44980</v>
      </c>
      <c r="C637" s="34">
        <v>357.36</v>
      </c>
      <c r="D637">
        <v>16.367477000000001</v>
      </c>
    </row>
    <row r="638" spans="2:4" x14ac:dyDescent="0.3">
      <c r="B638" s="33">
        <v>44979</v>
      </c>
      <c r="C638" s="34">
        <v>353.9</v>
      </c>
      <c r="D638">
        <v>8.1423190000000005</v>
      </c>
    </row>
    <row r="639" spans="2:4" x14ac:dyDescent="0.3">
      <c r="B639" s="33">
        <v>44978</v>
      </c>
      <c r="C639" s="34">
        <v>352.43</v>
      </c>
      <c r="D639">
        <v>12.910220000000001</v>
      </c>
    </row>
    <row r="640" spans="2:4" x14ac:dyDescent="0.3">
      <c r="B640" s="33">
        <v>44977</v>
      </c>
      <c r="C640" s="34">
        <v>354.09</v>
      </c>
      <c r="D640">
        <v>18.830591999999999</v>
      </c>
    </row>
    <row r="641" spans="2:4" x14ac:dyDescent="0.3">
      <c r="B641" s="33">
        <v>44974</v>
      </c>
      <c r="C641" s="34">
        <v>353.49</v>
      </c>
      <c r="D641">
        <v>8.9610769999999995</v>
      </c>
    </row>
    <row r="642" spans="2:4" x14ac:dyDescent="0.3">
      <c r="B642" s="33">
        <v>44973</v>
      </c>
      <c r="C642" s="34">
        <v>352.71</v>
      </c>
      <c r="D642">
        <v>8.2595740000000006</v>
      </c>
    </row>
    <row r="643" spans="2:4" x14ac:dyDescent="0.3">
      <c r="B643" s="33">
        <v>44972</v>
      </c>
      <c r="C643" s="34">
        <v>352.38</v>
      </c>
      <c r="D643">
        <v>7.8049759999999999</v>
      </c>
    </row>
    <row r="644" spans="2:4" x14ac:dyDescent="0.3">
      <c r="B644" s="33">
        <v>44971</v>
      </c>
      <c r="C644" s="34">
        <v>350.77</v>
      </c>
      <c r="D644">
        <v>7.6721349999999999</v>
      </c>
    </row>
    <row r="645" spans="2:4" x14ac:dyDescent="0.3">
      <c r="B645" s="33">
        <v>44970</v>
      </c>
      <c r="C645" s="34">
        <v>339.65</v>
      </c>
      <c r="D645">
        <v>9.7752800000000004</v>
      </c>
    </row>
    <row r="646" spans="2:4" x14ac:dyDescent="0.3">
      <c r="B646" s="33">
        <v>44967</v>
      </c>
      <c r="C646" s="34">
        <v>337.06</v>
      </c>
      <c r="D646">
        <v>12.209350000000001</v>
      </c>
    </row>
    <row r="647" spans="2:4" x14ac:dyDescent="0.3">
      <c r="B647" s="33">
        <v>44966</v>
      </c>
      <c r="C647" s="34">
        <v>339.7</v>
      </c>
      <c r="D647">
        <v>29.125052</v>
      </c>
    </row>
    <row r="648" spans="2:4" x14ac:dyDescent="0.3">
      <c r="B648" s="33">
        <v>44965</v>
      </c>
      <c r="C648" s="34">
        <v>340.88</v>
      </c>
      <c r="D648">
        <v>9.9011479999999992</v>
      </c>
    </row>
    <row r="649" spans="2:4" x14ac:dyDescent="0.3">
      <c r="B649" s="33">
        <v>44964</v>
      </c>
      <c r="C649" s="34">
        <v>338.79</v>
      </c>
      <c r="D649">
        <v>10.278597</v>
      </c>
    </row>
    <row r="650" spans="2:4" x14ac:dyDescent="0.3">
      <c r="B650" s="33">
        <v>44963</v>
      </c>
      <c r="C650" s="34">
        <v>348</v>
      </c>
      <c r="D650">
        <v>11.861196</v>
      </c>
    </row>
    <row r="651" spans="2:4" x14ac:dyDescent="0.3">
      <c r="B651" s="33">
        <v>44960</v>
      </c>
      <c r="C651" s="34">
        <v>345.51</v>
      </c>
      <c r="D651">
        <v>10.420462000000001</v>
      </c>
    </row>
    <row r="652" spans="2:4" x14ac:dyDescent="0.3">
      <c r="B652" s="33">
        <v>44959</v>
      </c>
      <c r="C652" s="34">
        <v>343.64</v>
      </c>
      <c r="D652">
        <v>20.643706999999999</v>
      </c>
    </row>
    <row r="653" spans="2:4" x14ac:dyDescent="0.3">
      <c r="B653" s="33">
        <v>44958</v>
      </c>
      <c r="C653" s="34">
        <v>328.03</v>
      </c>
      <c r="D653">
        <v>25.790153</v>
      </c>
    </row>
    <row r="654" spans="2:4" x14ac:dyDescent="0.3">
      <c r="B654" s="33">
        <v>44957</v>
      </c>
      <c r="C654" s="34">
        <v>319.82</v>
      </c>
      <c r="D654">
        <v>22.295321000000001</v>
      </c>
    </row>
    <row r="655" spans="2:4" x14ac:dyDescent="0.3">
      <c r="B655" s="33">
        <v>44956</v>
      </c>
      <c r="C655" s="34">
        <v>312.97000000000003</v>
      </c>
      <c r="D655">
        <v>55.745170999999999</v>
      </c>
    </row>
    <row r="656" spans="2:4" x14ac:dyDescent="0.3">
      <c r="B656" s="33">
        <v>44953</v>
      </c>
      <c r="C656" s="34">
        <v>314.05</v>
      </c>
      <c r="D656">
        <v>64.518967000000004</v>
      </c>
    </row>
    <row r="657" spans="2:4" x14ac:dyDescent="0.3">
      <c r="B657" s="33">
        <v>44951</v>
      </c>
      <c r="C657" s="34">
        <v>307.93</v>
      </c>
      <c r="D657">
        <v>17.134291000000001</v>
      </c>
    </row>
    <row r="658" spans="2:4" x14ac:dyDescent="0.3">
      <c r="B658" s="33">
        <v>44950</v>
      </c>
      <c r="C658" s="34">
        <v>307.66000000000003</v>
      </c>
      <c r="D658">
        <v>14.091519</v>
      </c>
    </row>
    <row r="659" spans="2:4" x14ac:dyDescent="0.3">
      <c r="B659" s="33">
        <v>44949</v>
      </c>
      <c r="C659" s="34">
        <v>306.57</v>
      </c>
      <c r="D659">
        <v>21.040139</v>
      </c>
    </row>
    <row r="660" spans="2:4" x14ac:dyDescent="0.3">
      <c r="B660" s="33">
        <v>44946</v>
      </c>
      <c r="C660" s="34">
        <v>303.70999999999998</v>
      </c>
      <c r="D660">
        <v>12.497541999999999</v>
      </c>
    </row>
    <row r="661" spans="2:4" x14ac:dyDescent="0.3">
      <c r="B661" s="33">
        <v>44945</v>
      </c>
      <c r="C661" s="34">
        <v>301.48</v>
      </c>
      <c r="D661">
        <v>12.302873999999999</v>
      </c>
    </row>
    <row r="662" spans="2:4" x14ac:dyDescent="0.3">
      <c r="B662" s="33">
        <v>44944</v>
      </c>
      <c r="C662" s="34">
        <v>303.75</v>
      </c>
      <c r="D662">
        <v>7.1248069999999997</v>
      </c>
    </row>
    <row r="663" spans="2:4" x14ac:dyDescent="0.3">
      <c r="B663" s="33">
        <v>44943</v>
      </c>
      <c r="C663" s="34">
        <v>301.57</v>
      </c>
      <c r="D663">
        <v>13.103664</v>
      </c>
    </row>
    <row r="664" spans="2:4" x14ac:dyDescent="0.3">
      <c r="B664" s="33">
        <v>44942</v>
      </c>
      <c r="C664" s="34">
        <v>299.70999999999998</v>
      </c>
      <c r="D664">
        <v>8.3461300000000005</v>
      </c>
    </row>
    <row r="665" spans="2:4" x14ac:dyDescent="0.3">
      <c r="B665" s="33">
        <v>44939</v>
      </c>
      <c r="C665" s="34">
        <v>298.39999999999998</v>
      </c>
      <c r="D665">
        <v>12.555527</v>
      </c>
    </row>
    <row r="666" spans="2:4" x14ac:dyDescent="0.3">
      <c r="B666" s="33">
        <v>44938</v>
      </c>
      <c r="C666" s="34">
        <v>299.39999999999998</v>
      </c>
      <c r="D666">
        <v>13.712536999999999</v>
      </c>
    </row>
    <row r="667" spans="2:4" x14ac:dyDescent="0.3">
      <c r="B667" s="33">
        <v>44937</v>
      </c>
      <c r="C667" s="34">
        <v>301.17</v>
      </c>
      <c r="D667">
        <v>8.2539420000000003</v>
      </c>
    </row>
    <row r="668" spans="2:4" x14ac:dyDescent="0.3">
      <c r="B668" s="33">
        <v>44936</v>
      </c>
      <c r="C668" s="34">
        <v>302.62</v>
      </c>
      <c r="D668">
        <v>14.412671</v>
      </c>
    </row>
    <row r="669" spans="2:4" x14ac:dyDescent="0.3">
      <c r="B669" s="33">
        <v>44935</v>
      </c>
      <c r="C669" s="34">
        <v>306.83999999999997</v>
      </c>
      <c r="D669">
        <v>6.6384220000000003</v>
      </c>
    </row>
    <row r="670" spans="2:4" x14ac:dyDescent="0.3">
      <c r="B670" s="33">
        <v>44932</v>
      </c>
      <c r="C670" s="34">
        <v>304.12</v>
      </c>
      <c r="D670">
        <v>4.5842929999999997</v>
      </c>
    </row>
    <row r="671" spans="2:4" x14ac:dyDescent="0.3">
      <c r="B671" s="33">
        <v>44931</v>
      </c>
      <c r="C671" s="34">
        <v>302.66000000000003</v>
      </c>
      <c r="D671">
        <v>6.949605</v>
      </c>
    </row>
    <row r="672" spans="2:4" x14ac:dyDescent="0.3">
      <c r="B672" s="33">
        <v>44930</v>
      </c>
      <c r="C672" s="34">
        <v>296.81</v>
      </c>
      <c r="D672">
        <v>10.618786</v>
      </c>
    </row>
    <row r="673" spans="2:4" x14ac:dyDescent="0.3">
      <c r="B673" s="33">
        <v>44929</v>
      </c>
      <c r="C673" s="34">
        <v>300.52999999999997</v>
      </c>
      <c r="D673">
        <v>8.2841349999999991</v>
      </c>
    </row>
    <row r="674" spans="2:4" x14ac:dyDescent="0.3">
      <c r="B674" s="33">
        <v>44928</v>
      </c>
      <c r="C674" s="34">
        <v>302.12</v>
      </c>
      <c r="D674">
        <v>8.1714369999999992</v>
      </c>
    </row>
    <row r="675" spans="2:4" x14ac:dyDescent="0.3">
      <c r="B675" s="33">
        <v>44925</v>
      </c>
      <c r="C675" s="34">
        <v>300.94</v>
      </c>
      <c r="D675">
        <v>6.6897690000000001</v>
      </c>
    </row>
    <row r="676" spans="2:4" x14ac:dyDescent="0.3">
      <c r="B676" s="33">
        <v>44924</v>
      </c>
      <c r="C676" s="34">
        <v>304.39</v>
      </c>
      <c r="D676">
        <v>5.9970509999999999</v>
      </c>
    </row>
    <row r="677" spans="2:4" x14ac:dyDescent="0.3">
      <c r="B677" s="33">
        <v>44923</v>
      </c>
      <c r="C677" s="34">
        <v>303.52999999999997</v>
      </c>
      <c r="D677">
        <v>5.9518930000000001</v>
      </c>
    </row>
    <row r="678" spans="2:4" x14ac:dyDescent="0.3">
      <c r="B678" s="33">
        <v>44922</v>
      </c>
      <c r="C678" s="34">
        <v>302.39</v>
      </c>
      <c r="D678">
        <v>6.9602639999999996</v>
      </c>
    </row>
    <row r="679" spans="2:4" x14ac:dyDescent="0.3">
      <c r="B679" s="33">
        <v>44921</v>
      </c>
      <c r="C679" s="34">
        <v>303.70999999999998</v>
      </c>
      <c r="D679">
        <v>8.105359</v>
      </c>
    </row>
    <row r="680" spans="2:4" x14ac:dyDescent="0.3">
      <c r="B680" s="33">
        <v>44918</v>
      </c>
      <c r="C680" s="34">
        <v>296.54000000000002</v>
      </c>
      <c r="D680">
        <v>7.7375619999999996</v>
      </c>
    </row>
    <row r="681" spans="2:4" x14ac:dyDescent="0.3">
      <c r="B681" s="33">
        <v>44917</v>
      </c>
      <c r="C681" s="34">
        <v>301.76</v>
      </c>
      <c r="D681">
        <v>6.7273430000000003</v>
      </c>
    </row>
    <row r="682" spans="2:4" x14ac:dyDescent="0.3">
      <c r="B682" s="33">
        <v>44916</v>
      </c>
      <c r="C682" s="34">
        <v>304.20999999999998</v>
      </c>
      <c r="D682">
        <v>9.5662099999999999</v>
      </c>
    </row>
    <row r="683" spans="2:4" x14ac:dyDescent="0.3">
      <c r="B683" s="33">
        <v>44915</v>
      </c>
      <c r="C683" s="34">
        <v>308.74</v>
      </c>
      <c r="D683">
        <v>10.073884</v>
      </c>
    </row>
    <row r="684" spans="2:4" x14ac:dyDescent="0.3">
      <c r="B684" s="33">
        <v>44914</v>
      </c>
      <c r="C684" s="34">
        <v>309.06</v>
      </c>
      <c r="D684">
        <v>6.5844449999999997</v>
      </c>
    </row>
    <row r="685" spans="2:4" x14ac:dyDescent="0.3">
      <c r="B685" s="33">
        <v>44911</v>
      </c>
      <c r="C685" s="34">
        <v>304.16000000000003</v>
      </c>
      <c r="D685">
        <v>7.0452009999999996</v>
      </c>
    </row>
    <row r="686" spans="2:4" x14ac:dyDescent="0.3">
      <c r="B686" s="33">
        <v>44910</v>
      </c>
      <c r="C686" s="34">
        <v>307.56</v>
      </c>
      <c r="D686">
        <v>5.4822179999999996</v>
      </c>
    </row>
    <row r="687" spans="2:4" x14ac:dyDescent="0.3">
      <c r="B687" s="33">
        <v>44909</v>
      </c>
      <c r="C687" s="34">
        <v>313.51</v>
      </c>
      <c r="D687">
        <v>7.8128010000000003</v>
      </c>
    </row>
    <row r="688" spans="2:4" x14ac:dyDescent="0.3">
      <c r="B688" s="33">
        <v>44908</v>
      </c>
      <c r="C688" s="34">
        <v>313.69</v>
      </c>
      <c r="D688">
        <v>12.42928</v>
      </c>
    </row>
    <row r="689" spans="2:4" x14ac:dyDescent="0.3">
      <c r="B689" s="33">
        <v>44907</v>
      </c>
      <c r="C689" s="34">
        <v>311.51</v>
      </c>
      <c r="D689">
        <v>8.1549309999999995</v>
      </c>
    </row>
    <row r="690" spans="2:4" x14ac:dyDescent="0.3">
      <c r="B690" s="33">
        <v>44904</v>
      </c>
      <c r="C690" s="34">
        <v>309.88</v>
      </c>
      <c r="D690">
        <v>7.3798779999999997</v>
      </c>
    </row>
    <row r="691" spans="2:4" x14ac:dyDescent="0.3">
      <c r="B691" s="33">
        <v>44903</v>
      </c>
      <c r="C691" s="34">
        <v>307.16000000000003</v>
      </c>
      <c r="D691">
        <v>10.693426000000001</v>
      </c>
    </row>
    <row r="692" spans="2:4" x14ac:dyDescent="0.3">
      <c r="B692" s="33">
        <v>44902</v>
      </c>
      <c r="C692" s="34">
        <v>308.7</v>
      </c>
      <c r="D692">
        <v>11.214662000000001</v>
      </c>
    </row>
    <row r="693" spans="2:4" x14ac:dyDescent="0.3">
      <c r="B693" s="33">
        <v>44901</v>
      </c>
      <c r="C693" s="34">
        <v>306.16000000000003</v>
      </c>
      <c r="D693">
        <v>8.1322279999999996</v>
      </c>
    </row>
    <row r="694" spans="2:4" x14ac:dyDescent="0.3">
      <c r="B694" s="33">
        <v>44900</v>
      </c>
      <c r="C694" s="34">
        <v>305.66000000000003</v>
      </c>
      <c r="D694">
        <v>6.2004469999999996</v>
      </c>
    </row>
    <row r="695" spans="2:4" x14ac:dyDescent="0.3">
      <c r="B695" s="33">
        <v>44897</v>
      </c>
      <c r="C695" s="34">
        <v>306.02</v>
      </c>
      <c r="D695">
        <v>9.8132079999999995</v>
      </c>
    </row>
    <row r="696" spans="2:4" x14ac:dyDescent="0.3">
      <c r="B696" s="33">
        <v>44896</v>
      </c>
      <c r="C696" s="34">
        <v>308.2</v>
      </c>
      <c r="D696">
        <v>6.3274299999999997</v>
      </c>
    </row>
    <row r="697" spans="2:4" x14ac:dyDescent="0.3">
      <c r="B697" s="33">
        <v>44895</v>
      </c>
      <c r="C697" s="34">
        <v>308.61</v>
      </c>
      <c r="D697">
        <v>9.7163900000000005</v>
      </c>
    </row>
    <row r="698" spans="2:4" x14ac:dyDescent="0.3">
      <c r="B698" s="33">
        <v>44894</v>
      </c>
      <c r="C698" s="34">
        <v>310.7</v>
      </c>
      <c r="D698">
        <v>8.3888350000000003</v>
      </c>
    </row>
    <row r="699" spans="2:4" x14ac:dyDescent="0.3">
      <c r="B699" s="33">
        <v>44893</v>
      </c>
      <c r="C699" s="34">
        <v>308.64999999999998</v>
      </c>
      <c r="D699">
        <v>16.630417000000001</v>
      </c>
    </row>
    <row r="700" spans="2:4" x14ac:dyDescent="0.3">
      <c r="B700" s="33">
        <v>44890</v>
      </c>
      <c r="C700" s="34">
        <v>308.88</v>
      </c>
      <c r="D700">
        <v>22.556501999999998</v>
      </c>
    </row>
    <row r="701" spans="2:4" x14ac:dyDescent="0.3">
      <c r="B701" s="33">
        <v>44889</v>
      </c>
      <c r="C701" s="34">
        <v>309.29000000000002</v>
      </c>
      <c r="D701">
        <v>10.189855</v>
      </c>
    </row>
    <row r="702" spans="2:4" x14ac:dyDescent="0.3">
      <c r="B702" s="33">
        <v>44888</v>
      </c>
      <c r="C702" s="34">
        <v>308.43</v>
      </c>
      <c r="D702">
        <v>9.9027390000000004</v>
      </c>
    </row>
    <row r="703" spans="2:4" x14ac:dyDescent="0.3">
      <c r="B703" s="33">
        <v>44887</v>
      </c>
      <c r="C703" s="34">
        <v>308.83999999999997</v>
      </c>
      <c r="D703">
        <v>6.9332539999999998</v>
      </c>
    </row>
    <row r="704" spans="2:4" x14ac:dyDescent="0.3">
      <c r="B704" s="33">
        <v>44886</v>
      </c>
      <c r="C704" s="34">
        <v>306.07</v>
      </c>
      <c r="D704">
        <v>8.1408570000000005</v>
      </c>
    </row>
    <row r="705" spans="2:4" x14ac:dyDescent="0.3">
      <c r="B705" s="33">
        <v>44883</v>
      </c>
      <c r="C705" s="34">
        <v>309.56</v>
      </c>
      <c r="D705">
        <v>7.7682909999999996</v>
      </c>
    </row>
    <row r="706" spans="2:4" x14ac:dyDescent="0.3">
      <c r="B706" s="33">
        <v>44882</v>
      </c>
      <c r="C706" s="34">
        <v>311.97000000000003</v>
      </c>
      <c r="D706">
        <v>6.4958450000000001</v>
      </c>
    </row>
    <row r="707" spans="2:4" x14ac:dyDescent="0.3">
      <c r="B707" s="33">
        <v>44881</v>
      </c>
      <c r="C707" s="34">
        <v>312.33</v>
      </c>
      <c r="D707">
        <v>9.1988160000000008</v>
      </c>
    </row>
    <row r="708" spans="2:4" x14ac:dyDescent="0.3">
      <c r="B708" s="33">
        <v>44880</v>
      </c>
      <c r="C708" s="34">
        <v>313.37</v>
      </c>
      <c r="D708">
        <v>7.8382969999999998</v>
      </c>
    </row>
    <row r="709" spans="2:4" x14ac:dyDescent="0.3">
      <c r="B709" s="33">
        <v>44879</v>
      </c>
      <c r="C709" s="34">
        <v>315.14</v>
      </c>
      <c r="D709">
        <v>9.9942700000000002</v>
      </c>
    </row>
    <row r="710" spans="2:4" x14ac:dyDescent="0.3">
      <c r="B710" s="33">
        <v>44876</v>
      </c>
      <c r="C710" s="34">
        <v>323.45</v>
      </c>
      <c r="D710">
        <v>7.6049239999999996</v>
      </c>
    </row>
    <row r="711" spans="2:4" x14ac:dyDescent="0.3">
      <c r="B711" s="33">
        <v>44875</v>
      </c>
      <c r="C711" s="34">
        <v>323.13</v>
      </c>
      <c r="D711">
        <v>15.451411</v>
      </c>
    </row>
    <row r="712" spans="2:4" x14ac:dyDescent="0.3">
      <c r="B712" s="33">
        <v>44874</v>
      </c>
      <c r="C712" s="34">
        <v>327.39999999999998</v>
      </c>
      <c r="D712">
        <v>17.639889</v>
      </c>
    </row>
    <row r="713" spans="2:4" x14ac:dyDescent="0.3">
      <c r="B713" s="33">
        <v>44872</v>
      </c>
      <c r="C713" s="34">
        <v>320.86</v>
      </c>
      <c r="D713">
        <v>10.950901999999999</v>
      </c>
    </row>
    <row r="714" spans="2:4" x14ac:dyDescent="0.3">
      <c r="B714" s="33">
        <v>44869</v>
      </c>
      <c r="C714" s="34">
        <v>320.95</v>
      </c>
      <c r="D714">
        <v>19.327625000000001</v>
      </c>
    </row>
    <row r="715" spans="2:4" x14ac:dyDescent="0.3">
      <c r="B715" s="33">
        <v>44868</v>
      </c>
      <c r="C715" s="34">
        <v>321.04000000000002</v>
      </c>
      <c r="D715">
        <v>20.611075</v>
      </c>
    </row>
    <row r="716" spans="2:4" x14ac:dyDescent="0.3">
      <c r="B716" s="33">
        <v>44867</v>
      </c>
      <c r="C716" s="34">
        <v>321.91000000000003</v>
      </c>
      <c r="D716">
        <v>10.050303</v>
      </c>
    </row>
    <row r="717" spans="2:4" x14ac:dyDescent="0.3">
      <c r="B717" s="33">
        <v>44866</v>
      </c>
      <c r="C717" s="34">
        <v>317.23</v>
      </c>
      <c r="D717">
        <v>8.3868489999999998</v>
      </c>
    </row>
    <row r="718" spans="2:4" x14ac:dyDescent="0.3">
      <c r="B718" s="33">
        <v>44865</v>
      </c>
      <c r="C718" s="34">
        <v>316.51</v>
      </c>
      <c r="D718">
        <v>10.736155</v>
      </c>
    </row>
    <row r="719" spans="2:4" x14ac:dyDescent="0.3">
      <c r="B719" s="33">
        <v>44862</v>
      </c>
      <c r="C719" s="34">
        <v>313.87</v>
      </c>
      <c r="D719">
        <v>16.781507000000001</v>
      </c>
    </row>
    <row r="720" spans="2:4" x14ac:dyDescent="0.3">
      <c r="B720" s="33">
        <v>44861</v>
      </c>
      <c r="C720" s="34">
        <v>313.87</v>
      </c>
      <c r="D720">
        <v>19.665199999999999</v>
      </c>
    </row>
    <row r="721" spans="2:4" x14ac:dyDescent="0.3">
      <c r="B721" s="33">
        <v>44859</v>
      </c>
      <c r="C721" s="34">
        <v>314.33</v>
      </c>
      <c r="D721">
        <v>13.82597</v>
      </c>
    </row>
    <row r="722" spans="2:4" x14ac:dyDescent="0.3">
      <c r="B722" s="33">
        <v>44858</v>
      </c>
      <c r="C722" s="34">
        <v>315.60000000000002</v>
      </c>
      <c r="D722">
        <v>13.069167</v>
      </c>
    </row>
    <row r="723" spans="2:4" x14ac:dyDescent="0.3">
      <c r="B723" s="33">
        <v>44855</v>
      </c>
      <c r="C723" s="34">
        <v>313.69</v>
      </c>
      <c r="D723">
        <v>18.558596999999999</v>
      </c>
    </row>
    <row r="724" spans="2:4" x14ac:dyDescent="0.3">
      <c r="B724" s="33">
        <v>44854</v>
      </c>
      <c r="C724" s="34">
        <v>317.41000000000003</v>
      </c>
      <c r="D724">
        <v>17.242211000000001</v>
      </c>
    </row>
    <row r="725" spans="2:4" x14ac:dyDescent="0.3">
      <c r="B725" s="33">
        <v>44853</v>
      </c>
      <c r="C725" s="34">
        <v>314.37</v>
      </c>
      <c r="D725">
        <v>3.1705640000000002</v>
      </c>
    </row>
    <row r="726" spans="2:4" x14ac:dyDescent="0.3">
      <c r="B726" s="33">
        <v>44852</v>
      </c>
      <c r="C726" s="34">
        <v>308.88</v>
      </c>
      <c r="D726">
        <v>27.372160000000001</v>
      </c>
    </row>
    <row r="727" spans="2:4" x14ac:dyDescent="0.3">
      <c r="B727" s="33">
        <v>44851</v>
      </c>
      <c r="C727" s="34">
        <v>301.57</v>
      </c>
      <c r="D727">
        <v>18.474706000000001</v>
      </c>
    </row>
    <row r="728" spans="2:4" x14ac:dyDescent="0.3">
      <c r="B728" s="33">
        <v>44848</v>
      </c>
      <c r="C728" s="34">
        <v>301.44</v>
      </c>
      <c r="D728">
        <v>16.29608</v>
      </c>
    </row>
    <row r="729" spans="2:4" x14ac:dyDescent="0.3">
      <c r="B729" s="33">
        <v>44847</v>
      </c>
      <c r="C729" s="34">
        <v>298.31</v>
      </c>
      <c r="D729">
        <v>20.887416999999999</v>
      </c>
    </row>
    <row r="730" spans="2:4" x14ac:dyDescent="0.3">
      <c r="B730" s="33">
        <v>44846</v>
      </c>
      <c r="C730" s="34">
        <v>299.62</v>
      </c>
      <c r="D730">
        <v>6.9290630000000002</v>
      </c>
    </row>
    <row r="731" spans="2:4" x14ac:dyDescent="0.3">
      <c r="B731" s="33">
        <v>44845</v>
      </c>
      <c r="C731" s="34">
        <v>296.17</v>
      </c>
      <c r="D731">
        <v>6.4249150000000004</v>
      </c>
    </row>
    <row r="732" spans="2:4" x14ac:dyDescent="0.3">
      <c r="B732" s="33">
        <v>44844</v>
      </c>
      <c r="C732" s="34">
        <v>297.58</v>
      </c>
      <c r="D732">
        <v>7.266724</v>
      </c>
    </row>
    <row r="733" spans="2:4" x14ac:dyDescent="0.3">
      <c r="B733" s="33">
        <v>44841</v>
      </c>
      <c r="C733" s="34">
        <v>303.25</v>
      </c>
      <c r="D733">
        <v>10.337543999999999</v>
      </c>
    </row>
    <row r="734" spans="2:4" x14ac:dyDescent="0.3">
      <c r="B734" s="33">
        <v>44840</v>
      </c>
      <c r="C734" s="34">
        <v>305.57</v>
      </c>
      <c r="D734">
        <v>10.609956</v>
      </c>
    </row>
    <row r="735" spans="2:4" x14ac:dyDescent="0.3">
      <c r="B735" s="33">
        <v>44838</v>
      </c>
      <c r="C735" s="34">
        <v>302.12</v>
      </c>
      <c r="D735">
        <v>9.3889960000000006</v>
      </c>
    </row>
    <row r="736" spans="2:4" x14ac:dyDescent="0.3">
      <c r="B736" s="33">
        <v>44837</v>
      </c>
      <c r="C736" s="34">
        <v>294.45</v>
      </c>
      <c r="D736">
        <v>10.506078</v>
      </c>
    </row>
    <row r="737" spans="2:4" x14ac:dyDescent="0.3">
      <c r="B737" s="33">
        <v>44834</v>
      </c>
      <c r="C737" s="34">
        <v>301.52999999999997</v>
      </c>
      <c r="D737">
        <v>22.235092000000002</v>
      </c>
    </row>
    <row r="738" spans="2:4" x14ac:dyDescent="0.3">
      <c r="B738" s="33">
        <v>44833</v>
      </c>
      <c r="C738" s="34">
        <v>302.3</v>
      </c>
      <c r="D738">
        <v>8.8032550000000001</v>
      </c>
    </row>
    <row r="739" spans="2:4" x14ac:dyDescent="0.3">
      <c r="B739" s="33">
        <v>44832</v>
      </c>
      <c r="C739" s="34">
        <v>294.95</v>
      </c>
      <c r="D739">
        <v>9.1112889999999993</v>
      </c>
    </row>
    <row r="740" spans="2:4" x14ac:dyDescent="0.3">
      <c r="B740" s="33">
        <v>44831</v>
      </c>
      <c r="C740" s="34">
        <v>303.93</v>
      </c>
      <c r="D740">
        <v>12.427918999999999</v>
      </c>
    </row>
    <row r="741" spans="2:4" x14ac:dyDescent="0.3">
      <c r="B741" s="33">
        <v>44830</v>
      </c>
      <c r="C741" s="34">
        <v>301.89</v>
      </c>
      <c r="D741">
        <v>18.281337000000001</v>
      </c>
    </row>
    <row r="742" spans="2:4" x14ac:dyDescent="0.3">
      <c r="B742" s="33">
        <v>44827</v>
      </c>
      <c r="C742" s="34">
        <v>314.42</v>
      </c>
      <c r="D742">
        <v>15.552911</v>
      </c>
    </row>
    <row r="743" spans="2:4" x14ac:dyDescent="0.3">
      <c r="B743" s="33">
        <v>44826</v>
      </c>
      <c r="C743" s="34">
        <v>313.19</v>
      </c>
      <c r="D743">
        <v>9.9910519999999998</v>
      </c>
    </row>
    <row r="744" spans="2:4" x14ac:dyDescent="0.3">
      <c r="B744" s="33">
        <v>44825</v>
      </c>
      <c r="C744" s="34">
        <v>309.47000000000003</v>
      </c>
      <c r="D744">
        <v>16.205788999999999</v>
      </c>
    </row>
    <row r="745" spans="2:4" x14ac:dyDescent="0.3">
      <c r="B745" s="33">
        <v>44824</v>
      </c>
      <c r="C745" s="34">
        <v>304.98</v>
      </c>
      <c r="D745">
        <v>22.838806999999999</v>
      </c>
    </row>
    <row r="746" spans="2:4" x14ac:dyDescent="0.3">
      <c r="B746" s="33">
        <v>44823</v>
      </c>
      <c r="C746" s="34">
        <v>304.61</v>
      </c>
      <c r="D746">
        <v>24.179987000000001</v>
      </c>
    </row>
    <row r="747" spans="2:4" x14ac:dyDescent="0.3">
      <c r="B747" s="33">
        <v>44820</v>
      </c>
      <c r="C747" s="34">
        <v>300.70999999999998</v>
      </c>
      <c r="D747">
        <v>20.992080000000001</v>
      </c>
    </row>
    <row r="748" spans="2:4" x14ac:dyDescent="0.3">
      <c r="B748" s="33">
        <v>44819</v>
      </c>
      <c r="C748" s="34">
        <v>303.25</v>
      </c>
      <c r="D748">
        <v>9.5260680000000004</v>
      </c>
    </row>
    <row r="749" spans="2:4" x14ac:dyDescent="0.3">
      <c r="B749" s="33">
        <v>44818</v>
      </c>
      <c r="C749" s="34">
        <v>304.39</v>
      </c>
      <c r="D749">
        <v>14.365461</v>
      </c>
    </row>
    <row r="750" spans="2:4" x14ac:dyDescent="0.3">
      <c r="B750" s="33">
        <v>44817</v>
      </c>
      <c r="C750" s="34">
        <v>303.52999999999997</v>
      </c>
      <c r="D750">
        <v>12.492851</v>
      </c>
    </row>
    <row r="751" spans="2:4" x14ac:dyDescent="0.3">
      <c r="B751" s="33">
        <v>44816</v>
      </c>
      <c r="C751" s="34">
        <v>300.35000000000002</v>
      </c>
      <c r="D751">
        <v>8.4186720000000008</v>
      </c>
    </row>
    <row r="752" spans="2:4" x14ac:dyDescent="0.3">
      <c r="B752" s="33">
        <v>44813</v>
      </c>
      <c r="C752" s="34">
        <v>299.99</v>
      </c>
      <c r="D752">
        <v>12.267025</v>
      </c>
    </row>
    <row r="753" spans="2:4" x14ac:dyDescent="0.3">
      <c r="B753" s="33">
        <v>44812</v>
      </c>
      <c r="C753" s="34">
        <v>299.44</v>
      </c>
      <c r="D753">
        <v>10.520206999999999</v>
      </c>
    </row>
    <row r="754" spans="2:4" x14ac:dyDescent="0.3">
      <c r="B754" s="33">
        <v>44811</v>
      </c>
      <c r="C754" s="34">
        <v>295.99</v>
      </c>
      <c r="D754">
        <v>8.7126889999999992</v>
      </c>
    </row>
    <row r="755" spans="2:4" x14ac:dyDescent="0.3">
      <c r="B755" s="33">
        <v>44810</v>
      </c>
      <c r="C755" s="34">
        <v>296.95</v>
      </c>
      <c r="D755">
        <v>9.4080980000000007</v>
      </c>
    </row>
    <row r="756" spans="2:4" x14ac:dyDescent="0.3">
      <c r="B756" s="33">
        <v>44809</v>
      </c>
      <c r="C756" s="34">
        <v>298.49</v>
      </c>
      <c r="D756">
        <v>10.91113</v>
      </c>
    </row>
    <row r="757" spans="2:4" x14ac:dyDescent="0.3">
      <c r="B757" s="33">
        <v>44806</v>
      </c>
      <c r="C757" s="34">
        <v>293.31</v>
      </c>
      <c r="D757">
        <v>8.0858240000000006</v>
      </c>
    </row>
    <row r="758" spans="2:4" x14ac:dyDescent="0.3">
      <c r="B758" s="33">
        <v>44805</v>
      </c>
      <c r="C758" s="34">
        <v>288.27999999999997</v>
      </c>
      <c r="D758">
        <v>11.970750000000001</v>
      </c>
    </row>
    <row r="759" spans="2:4" x14ac:dyDescent="0.3">
      <c r="B759" s="33">
        <v>44803</v>
      </c>
      <c r="C759" s="34">
        <v>290.91000000000003</v>
      </c>
      <c r="D759">
        <v>17.471906000000001</v>
      </c>
    </row>
    <row r="760" spans="2:4" x14ac:dyDescent="0.3">
      <c r="B760" s="33">
        <v>44802</v>
      </c>
      <c r="C760" s="34">
        <v>284.60000000000002</v>
      </c>
      <c r="D760">
        <v>25.758859999999999</v>
      </c>
    </row>
    <row r="761" spans="2:4" x14ac:dyDescent="0.3">
      <c r="B761" s="33">
        <v>44799</v>
      </c>
      <c r="C761" s="34">
        <v>284.01</v>
      </c>
      <c r="D761">
        <v>13.254985</v>
      </c>
    </row>
    <row r="762" spans="2:4" x14ac:dyDescent="0.3">
      <c r="B762" s="33">
        <v>44798</v>
      </c>
      <c r="C762" s="34">
        <v>283.51</v>
      </c>
      <c r="D762">
        <v>17.829428</v>
      </c>
    </row>
    <row r="763" spans="2:4" x14ac:dyDescent="0.3">
      <c r="B763" s="33">
        <v>44797</v>
      </c>
      <c r="C763" s="34">
        <v>285.10000000000002</v>
      </c>
      <c r="D763">
        <v>11.3614</v>
      </c>
    </row>
    <row r="764" spans="2:4" x14ac:dyDescent="0.3">
      <c r="B764" s="33">
        <v>44796</v>
      </c>
      <c r="C764" s="34">
        <v>286.73</v>
      </c>
      <c r="D764">
        <v>6.956588</v>
      </c>
    </row>
    <row r="765" spans="2:4" x14ac:dyDescent="0.3">
      <c r="B765" s="33">
        <v>44795</v>
      </c>
      <c r="C765" s="34">
        <v>285.37</v>
      </c>
      <c r="D765">
        <v>7.7591039999999998</v>
      </c>
    </row>
    <row r="766" spans="2:4" x14ac:dyDescent="0.3">
      <c r="B766" s="33">
        <v>44792</v>
      </c>
      <c r="C766" s="34">
        <v>283.19</v>
      </c>
      <c r="D766">
        <v>11.346892</v>
      </c>
    </row>
    <row r="767" spans="2:4" x14ac:dyDescent="0.3">
      <c r="B767" s="33">
        <v>44791</v>
      </c>
      <c r="C767" s="34">
        <v>286.51</v>
      </c>
      <c r="D767">
        <v>9.3388869999999997</v>
      </c>
    </row>
    <row r="768" spans="2:4" x14ac:dyDescent="0.3">
      <c r="B768" s="33">
        <v>44790</v>
      </c>
      <c r="C768" s="34">
        <v>283.69</v>
      </c>
      <c r="D768">
        <v>11.355836999999999</v>
      </c>
    </row>
    <row r="769" spans="2:4" x14ac:dyDescent="0.3">
      <c r="B769" s="33">
        <v>44789</v>
      </c>
      <c r="C769" s="34">
        <v>281.88</v>
      </c>
      <c r="D769">
        <v>10.422413000000001</v>
      </c>
    </row>
    <row r="770" spans="2:4" x14ac:dyDescent="0.3">
      <c r="B770" s="33">
        <v>44785</v>
      </c>
      <c r="C770" s="34">
        <v>280.06</v>
      </c>
      <c r="D770">
        <v>9.8838509999999999</v>
      </c>
    </row>
    <row r="771" spans="2:4" x14ac:dyDescent="0.3">
      <c r="B771" s="33">
        <v>44784</v>
      </c>
      <c r="C771" s="34">
        <v>277.97000000000003</v>
      </c>
      <c r="D771">
        <v>7.975854</v>
      </c>
    </row>
    <row r="772" spans="2:4" x14ac:dyDescent="0.3">
      <c r="B772" s="33">
        <v>44783</v>
      </c>
      <c r="C772" s="34">
        <v>282.47000000000003</v>
      </c>
      <c r="D772">
        <v>8.609864</v>
      </c>
    </row>
    <row r="773" spans="2:4" x14ac:dyDescent="0.3">
      <c r="B773" s="33">
        <v>44781</v>
      </c>
      <c r="C773" s="34">
        <v>284.24</v>
      </c>
      <c r="D773">
        <v>6.422504</v>
      </c>
    </row>
    <row r="774" spans="2:4" x14ac:dyDescent="0.3">
      <c r="B774" s="33">
        <v>44778</v>
      </c>
      <c r="C774" s="34">
        <v>282.14999999999998</v>
      </c>
      <c r="D774">
        <v>10.88599</v>
      </c>
    </row>
    <row r="775" spans="2:4" x14ac:dyDescent="0.3">
      <c r="B775" s="33">
        <v>44777</v>
      </c>
      <c r="C775" s="34">
        <v>280.92</v>
      </c>
      <c r="D775">
        <v>8.9235679999999995</v>
      </c>
    </row>
    <row r="776" spans="2:4" x14ac:dyDescent="0.3">
      <c r="B776" s="33">
        <v>44776</v>
      </c>
      <c r="C776" s="34">
        <v>279.7</v>
      </c>
      <c r="D776">
        <v>8.3071400000000004</v>
      </c>
    </row>
    <row r="777" spans="2:4" x14ac:dyDescent="0.3">
      <c r="B777" s="33">
        <v>44775</v>
      </c>
      <c r="C777" s="34">
        <v>281.33</v>
      </c>
      <c r="D777">
        <v>10.088723</v>
      </c>
    </row>
    <row r="778" spans="2:4" x14ac:dyDescent="0.3">
      <c r="B778" s="33">
        <v>44774</v>
      </c>
      <c r="C778" s="34">
        <v>279.11</v>
      </c>
      <c r="D778">
        <v>15.901918</v>
      </c>
    </row>
    <row r="779" spans="2:4" x14ac:dyDescent="0.3">
      <c r="B779" s="33">
        <v>44771</v>
      </c>
      <c r="C779" s="34">
        <v>275.07</v>
      </c>
      <c r="D779">
        <v>17.695228</v>
      </c>
    </row>
    <row r="780" spans="2:4" x14ac:dyDescent="0.3">
      <c r="B780" s="33">
        <v>44770</v>
      </c>
      <c r="C780" s="34">
        <v>275.43</v>
      </c>
      <c r="D780">
        <v>38.982557</v>
      </c>
    </row>
    <row r="781" spans="2:4" x14ac:dyDescent="0.3">
      <c r="B781" s="33">
        <v>44769</v>
      </c>
      <c r="C781" s="34">
        <v>276.07</v>
      </c>
      <c r="D781">
        <v>15.889556000000001</v>
      </c>
    </row>
    <row r="782" spans="2:4" x14ac:dyDescent="0.3">
      <c r="B782" s="33">
        <v>44768</v>
      </c>
      <c r="C782" s="34">
        <v>274.52999999999997</v>
      </c>
      <c r="D782">
        <v>16.932742999999999</v>
      </c>
    </row>
    <row r="783" spans="2:4" x14ac:dyDescent="0.3">
      <c r="B783" s="33">
        <v>44767</v>
      </c>
      <c r="C783" s="34">
        <v>273.3</v>
      </c>
      <c r="D783">
        <v>10.83907</v>
      </c>
    </row>
    <row r="784" spans="2:4" x14ac:dyDescent="0.3">
      <c r="B784" s="33">
        <v>44764</v>
      </c>
      <c r="C784" s="34">
        <v>272.8</v>
      </c>
      <c r="D784">
        <v>9.3461459999999992</v>
      </c>
    </row>
    <row r="785" spans="2:4" x14ac:dyDescent="0.3">
      <c r="B785" s="33">
        <v>44763</v>
      </c>
      <c r="C785" s="34">
        <v>271.89</v>
      </c>
      <c r="D785">
        <v>9.7391769999999998</v>
      </c>
    </row>
    <row r="786" spans="2:4" x14ac:dyDescent="0.3">
      <c r="B786" s="33">
        <v>44762</v>
      </c>
      <c r="C786" s="34">
        <v>270.67</v>
      </c>
      <c r="D786">
        <v>10.640727</v>
      </c>
    </row>
    <row r="787" spans="2:4" x14ac:dyDescent="0.3">
      <c r="B787" s="33">
        <v>44761</v>
      </c>
      <c r="C787" s="34">
        <v>267.39999999999998</v>
      </c>
      <c r="D787">
        <v>9.9675449999999994</v>
      </c>
    </row>
    <row r="788" spans="2:4" x14ac:dyDescent="0.3">
      <c r="B788" s="33">
        <v>44760</v>
      </c>
      <c r="C788" s="34">
        <v>268.04000000000002</v>
      </c>
      <c r="D788">
        <v>16.042840000000002</v>
      </c>
    </row>
    <row r="789" spans="2:4" x14ac:dyDescent="0.3">
      <c r="B789" s="33">
        <v>44757</v>
      </c>
      <c r="C789" s="34">
        <v>266.45</v>
      </c>
      <c r="D789">
        <v>15.789281000000001</v>
      </c>
    </row>
    <row r="790" spans="2:4" x14ac:dyDescent="0.3">
      <c r="B790" s="33">
        <v>44756</v>
      </c>
      <c r="C790" s="34">
        <v>264</v>
      </c>
      <c r="D790">
        <v>9.1884189999999997</v>
      </c>
    </row>
    <row r="791" spans="2:4" x14ac:dyDescent="0.3">
      <c r="B791" s="33">
        <v>44755</v>
      </c>
      <c r="C791" s="34">
        <v>266.89999999999998</v>
      </c>
      <c r="D791">
        <v>11.315875999999999</v>
      </c>
    </row>
    <row r="792" spans="2:4" x14ac:dyDescent="0.3">
      <c r="B792" s="33">
        <v>44754</v>
      </c>
      <c r="C792" s="34">
        <v>265.68</v>
      </c>
      <c r="D792">
        <v>11.02542</v>
      </c>
    </row>
    <row r="793" spans="2:4" x14ac:dyDescent="0.3">
      <c r="B793" s="33">
        <v>44753</v>
      </c>
      <c r="C793" s="34">
        <v>267.76</v>
      </c>
      <c r="D793">
        <v>13.414357000000001</v>
      </c>
    </row>
    <row r="794" spans="2:4" x14ac:dyDescent="0.3">
      <c r="B794" s="33">
        <v>44750</v>
      </c>
      <c r="C794" s="34">
        <v>265.99</v>
      </c>
      <c r="D794">
        <v>9.2775700000000008</v>
      </c>
    </row>
    <row r="795" spans="2:4" x14ac:dyDescent="0.3">
      <c r="B795" s="33">
        <v>44749</v>
      </c>
      <c r="C795" s="34">
        <v>264.99</v>
      </c>
      <c r="D795">
        <v>14.074628000000001</v>
      </c>
    </row>
    <row r="796" spans="2:4" x14ac:dyDescent="0.3">
      <c r="B796" s="33">
        <v>44748</v>
      </c>
      <c r="C796" s="34">
        <v>262.58999999999997</v>
      </c>
      <c r="D796">
        <v>12.352667</v>
      </c>
    </row>
    <row r="797" spans="2:4" x14ac:dyDescent="0.3">
      <c r="B797" s="33">
        <v>44747</v>
      </c>
      <c r="C797" s="34">
        <v>260.41000000000003</v>
      </c>
      <c r="D797">
        <v>11.110417999999999</v>
      </c>
    </row>
    <row r="798" spans="2:4" x14ac:dyDescent="0.3">
      <c r="B798" s="33">
        <v>44746</v>
      </c>
      <c r="C798" s="34">
        <v>264.95</v>
      </c>
      <c r="D798">
        <v>13.794991</v>
      </c>
    </row>
    <row r="799" spans="2:4" x14ac:dyDescent="0.3">
      <c r="B799" s="33">
        <v>44743</v>
      </c>
      <c r="C799" s="34">
        <v>258.10000000000002</v>
      </c>
      <c r="D799">
        <v>18.292925</v>
      </c>
    </row>
    <row r="800" spans="2:4" x14ac:dyDescent="0.3">
      <c r="B800" s="33">
        <v>44742</v>
      </c>
      <c r="C800" s="34">
        <v>248.25</v>
      </c>
      <c r="D800">
        <v>18.568655</v>
      </c>
    </row>
    <row r="801" spans="2:4" x14ac:dyDescent="0.3">
      <c r="B801" s="33">
        <v>44741</v>
      </c>
      <c r="C801" s="34">
        <v>248.75</v>
      </c>
      <c r="D801">
        <v>39.881735999999997</v>
      </c>
    </row>
    <row r="802" spans="2:4" x14ac:dyDescent="0.3">
      <c r="B802" s="33">
        <v>44740</v>
      </c>
      <c r="C802" s="34">
        <v>246.75</v>
      </c>
      <c r="D802">
        <v>35.165664999999997</v>
      </c>
    </row>
    <row r="803" spans="2:4" x14ac:dyDescent="0.3">
      <c r="B803" s="33">
        <v>44739</v>
      </c>
      <c r="C803" s="34">
        <v>245.03</v>
      </c>
      <c r="D803">
        <v>19.262053999999999</v>
      </c>
    </row>
    <row r="804" spans="2:4" x14ac:dyDescent="0.3">
      <c r="B804" s="33">
        <v>44736</v>
      </c>
      <c r="C804" s="34">
        <v>241.3</v>
      </c>
      <c r="D804">
        <v>16.018449</v>
      </c>
    </row>
    <row r="805" spans="2:4" x14ac:dyDescent="0.3">
      <c r="B805" s="33">
        <v>44735</v>
      </c>
      <c r="C805" s="34">
        <v>240.99</v>
      </c>
      <c r="D805">
        <v>11.240154</v>
      </c>
    </row>
    <row r="806" spans="2:4" x14ac:dyDescent="0.3">
      <c r="B806" s="33">
        <v>44734</v>
      </c>
      <c r="C806" s="34">
        <v>240.81</v>
      </c>
      <c r="D806">
        <v>8.1729640000000003</v>
      </c>
    </row>
    <row r="807" spans="2:4" x14ac:dyDescent="0.3">
      <c r="B807" s="33">
        <v>44733</v>
      </c>
      <c r="C807" s="34">
        <v>244.98</v>
      </c>
      <c r="D807">
        <v>7.0131319999999997</v>
      </c>
    </row>
    <row r="808" spans="2:4" x14ac:dyDescent="0.3">
      <c r="B808" s="33">
        <v>44732</v>
      </c>
      <c r="C808" s="34">
        <v>239.72</v>
      </c>
      <c r="D808">
        <v>9.0672519999999999</v>
      </c>
    </row>
    <row r="809" spans="2:4" x14ac:dyDescent="0.3">
      <c r="B809" s="33">
        <v>44729</v>
      </c>
      <c r="C809" s="34">
        <v>238.99</v>
      </c>
      <c r="D809">
        <v>11.320918000000001</v>
      </c>
    </row>
    <row r="810" spans="2:4" x14ac:dyDescent="0.3">
      <c r="B810" s="33">
        <v>44728</v>
      </c>
      <c r="C810" s="34">
        <v>236.63</v>
      </c>
      <c r="D810">
        <v>13.883034</v>
      </c>
    </row>
    <row r="811" spans="2:4" x14ac:dyDescent="0.3">
      <c r="B811" s="33">
        <v>44727</v>
      </c>
      <c r="C811" s="34">
        <v>239.08</v>
      </c>
      <c r="D811">
        <v>17.081136000000001</v>
      </c>
    </row>
    <row r="812" spans="2:4" x14ac:dyDescent="0.3">
      <c r="B812" s="33">
        <v>44726</v>
      </c>
      <c r="C812" s="34">
        <v>240.94</v>
      </c>
      <c r="D812">
        <v>16.65466</v>
      </c>
    </row>
    <row r="813" spans="2:4" x14ac:dyDescent="0.3">
      <c r="B813" s="33">
        <v>44725</v>
      </c>
      <c r="C813" s="34">
        <v>240.22</v>
      </c>
      <c r="D813">
        <v>14.293357</v>
      </c>
    </row>
    <row r="814" spans="2:4" x14ac:dyDescent="0.3">
      <c r="B814" s="33">
        <v>44722</v>
      </c>
      <c r="C814" s="34">
        <v>245.21</v>
      </c>
      <c r="D814">
        <v>5.0594739999999998</v>
      </c>
    </row>
    <row r="815" spans="2:4" x14ac:dyDescent="0.3">
      <c r="B815" s="33">
        <v>44721</v>
      </c>
      <c r="C815" s="34">
        <v>245.84</v>
      </c>
      <c r="D815">
        <v>7.422193</v>
      </c>
    </row>
    <row r="816" spans="2:4" x14ac:dyDescent="0.3">
      <c r="B816" s="33">
        <v>44720</v>
      </c>
      <c r="C816" s="34">
        <v>243.17</v>
      </c>
      <c r="D816">
        <v>11.092689999999999</v>
      </c>
    </row>
    <row r="817" spans="2:4" x14ac:dyDescent="0.3">
      <c r="B817" s="33">
        <v>44719</v>
      </c>
      <c r="C817" s="34">
        <v>248.61</v>
      </c>
      <c r="D817">
        <v>8.3710609999999992</v>
      </c>
    </row>
    <row r="818" spans="2:4" x14ac:dyDescent="0.3">
      <c r="B818" s="33">
        <v>44718</v>
      </c>
      <c r="C818" s="34">
        <v>249.43</v>
      </c>
      <c r="D818">
        <v>9.8601939999999999</v>
      </c>
    </row>
    <row r="819" spans="2:4" x14ac:dyDescent="0.3">
      <c r="B819" s="33">
        <v>44715</v>
      </c>
      <c r="C819" s="34">
        <v>247.52</v>
      </c>
      <c r="D819">
        <v>14.361969</v>
      </c>
    </row>
    <row r="820" spans="2:4" x14ac:dyDescent="0.3">
      <c r="B820" s="33">
        <v>44714</v>
      </c>
      <c r="C820" s="34">
        <v>248.25</v>
      </c>
      <c r="D820">
        <v>10.828538999999999</v>
      </c>
    </row>
    <row r="821" spans="2:4" x14ac:dyDescent="0.3">
      <c r="B821" s="33">
        <v>44713</v>
      </c>
      <c r="C821" s="34">
        <v>246.75</v>
      </c>
      <c r="D821">
        <v>10.925182</v>
      </c>
    </row>
    <row r="822" spans="2:4" x14ac:dyDescent="0.3">
      <c r="B822" s="33">
        <v>44712</v>
      </c>
      <c r="C822" s="34">
        <v>245.66</v>
      </c>
      <c r="D822">
        <v>12.487862</v>
      </c>
    </row>
    <row r="823" spans="2:4" x14ac:dyDescent="0.3">
      <c r="B823" s="33">
        <v>44711</v>
      </c>
      <c r="C823" s="34">
        <v>244.21</v>
      </c>
      <c r="D823">
        <v>14.240994000000001</v>
      </c>
    </row>
    <row r="824" spans="2:4" x14ac:dyDescent="0.3">
      <c r="B824" s="33">
        <v>44708</v>
      </c>
      <c r="C824" s="34">
        <v>244.35</v>
      </c>
      <c r="D824">
        <v>14.699792</v>
      </c>
    </row>
    <row r="825" spans="2:4" x14ac:dyDescent="0.3">
      <c r="B825" s="33">
        <v>44707</v>
      </c>
      <c r="C825" s="34">
        <v>242.08</v>
      </c>
      <c r="D825">
        <v>23.208345000000001</v>
      </c>
    </row>
    <row r="826" spans="2:4" x14ac:dyDescent="0.3">
      <c r="B826" s="33">
        <v>44706</v>
      </c>
      <c r="C826" s="34">
        <v>241.85</v>
      </c>
      <c r="D826">
        <v>11.819102000000001</v>
      </c>
    </row>
    <row r="827" spans="2:4" x14ac:dyDescent="0.3">
      <c r="B827" s="33">
        <v>44705</v>
      </c>
      <c r="C827" s="34">
        <v>240.21</v>
      </c>
      <c r="D827">
        <v>13.468067</v>
      </c>
    </row>
    <row r="828" spans="2:4" x14ac:dyDescent="0.3">
      <c r="B828" s="33">
        <v>44704</v>
      </c>
      <c r="C828" s="34">
        <v>243.45</v>
      </c>
      <c r="D828">
        <v>18.420159000000002</v>
      </c>
    </row>
    <row r="829" spans="2:4" x14ac:dyDescent="0.3">
      <c r="B829" s="33">
        <v>44701</v>
      </c>
      <c r="C829" s="34">
        <v>248.32</v>
      </c>
      <c r="D829">
        <v>15.288648</v>
      </c>
    </row>
    <row r="830" spans="2:4" x14ac:dyDescent="0.3">
      <c r="B830" s="33">
        <v>44700</v>
      </c>
      <c r="C830" s="34">
        <v>244.47</v>
      </c>
      <c r="D830">
        <v>15.547967999999999</v>
      </c>
    </row>
    <row r="831" spans="2:4" x14ac:dyDescent="0.3">
      <c r="B831" s="33">
        <v>44699</v>
      </c>
      <c r="C831" s="34">
        <v>236.62</v>
      </c>
      <c r="D831">
        <v>21.700164999999998</v>
      </c>
    </row>
    <row r="832" spans="2:4" x14ac:dyDescent="0.3">
      <c r="B832" s="33">
        <v>44698</v>
      </c>
      <c r="C832" s="34">
        <v>234.75</v>
      </c>
      <c r="D832">
        <v>32.370770999999998</v>
      </c>
    </row>
    <row r="833" spans="2:4" x14ac:dyDescent="0.3">
      <c r="B833" s="33">
        <v>44697</v>
      </c>
      <c r="C833" s="34">
        <v>225.35</v>
      </c>
      <c r="D833">
        <v>78.287712999999997</v>
      </c>
    </row>
    <row r="834" spans="2:4" x14ac:dyDescent="0.3">
      <c r="B834" s="33">
        <v>44694</v>
      </c>
      <c r="C834" s="34">
        <v>229.34</v>
      </c>
      <c r="D834">
        <v>20.200332</v>
      </c>
    </row>
    <row r="835" spans="2:4" x14ac:dyDescent="0.3">
      <c r="B835" s="33">
        <v>44693</v>
      </c>
      <c r="C835" s="34">
        <v>224.29</v>
      </c>
      <c r="D835">
        <v>17.797974</v>
      </c>
    </row>
    <row r="836" spans="2:4" x14ac:dyDescent="0.3">
      <c r="B836" s="33">
        <v>44692</v>
      </c>
      <c r="C836" s="34">
        <v>226.73</v>
      </c>
      <c r="D836">
        <v>8.1868590000000001</v>
      </c>
    </row>
    <row r="837" spans="2:4" x14ac:dyDescent="0.3">
      <c r="B837" s="33">
        <v>44691</v>
      </c>
      <c r="C837" s="34">
        <v>230.36</v>
      </c>
      <c r="D837">
        <v>11.921627000000001</v>
      </c>
    </row>
    <row r="838" spans="2:4" x14ac:dyDescent="0.3">
      <c r="B838" s="33">
        <v>44690</v>
      </c>
      <c r="C838" s="34">
        <v>233.2</v>
      </c>
      <c r="D838">
        <v>20.044726000000001</v>
      </c>
    </row>
    <row r="839" spans="2:4" x14ac:dyDescent="0.3">
      <c r="B839" s="33">
        <v>44687</v>
      </c>
      <c r="C839" s="34">
        <v>236.48</v>
      </c>
      <c r="D839">
        <v>17.344099</v>
      </c>
    </row>
    <row r="840" spans="2:4" x14ac:dyDescent="0.3">
      <c r="B840" s="33">
        <v>44686</v>
      </c>
      <c r="C840" s="34">
        <v>232.4</v>
      </c>
      <c r="D840">
        <v>18.033259999999999</v>
      </c>
    </row>
    <row r="841" spans="2:4" x14ac:dyDescent="0.3">
      <c r="B841" s="33">
        <v>44685</v>
      </c>
      <c r="C841" s="34">
        <v>230.36</v>
      </c>
      <c r="D841">
        <v>21.40371</v>
      </c>
    </row>
    <row r="842" spans="2:4" x14ac:dyDescent="0.3">
      <c r="B842" s="33">
        <v>44683</v>
      </c>
      <c r="C842" s="34">
        <v>233.38</v>
      </c>
      <c r="D842">
        <v>34.490122999999997</v>
      </c>
    </row>
    <row r="843" spans="2:4" x14ac:dyDescent="0.3">
      <c r="B843" s="33">
        <v>44680</v>
      </c>
      <c r="C843" s="34">
        <v>230.19</v>
      </c>
      <c r="D843">
        <v>17.932894999999998</v>
      </c>
    </row>
    <row r="844" spans="2:4" x14ac:dyDescent="0.3">
      <c r="B844" s="33">
        <v>44679</v>
      </c>
      <c r="C844" s="34">
        <v>231.56</v>
      </c>
      <c r="D844">
        <v>25.951999000000001</v>
      </c>
    </row>
    <row r="845" spans="2:4" x14ac:dyDescent="0.3">
      <c r="B845" s="33">
        <v>44678</v>
      </c>
      <c r="C845" s="34">
        <v>228.37</v>
      </c>
      <c r="D845">
        <v>18.965820000000001</v>
      </c>
    </row>
    <row r="846" spans="2:4" x14ac:dyDescent="0.3">
      <c r="B846" s="33">
        <v>44677</v>
      </c>
      <c r="C846" s="34">
        <v>229.65</v>
      </c>
      <c r="D846">
        <v>20.419903999999999</v>
      </c>
    </row>
    <row r="847" spans="2:4" x14ac:dyDescent="0.3">
      <c r="B847" s="33">
        <v>44676</v>
      </c>
      <c r="C847" s="34">
        <v>226.37</v>
      </c>
      <c r="D847">
        <v>27.924384</v>
      </c>
    </row>
    <row r="848" spans="2:4" x14ac:dyDescent="0.3">
      <c r="B848" s="33">
        <v>44673</v>
      </c>
      <c r="C848" s="34">
        <v>231.56</v>
      </c>
      <c r="D848">
        <v>16.580824</v>
      </c>
    </row>
    <row r="849" spans="2:4" x14ac:dyDescent="0.3">
      <c r="B849" s="33">
        <v>44672</v>
      </c>
      <c r="C849" s="34">
        <v>230.94</v>
      </c>
      <c r="D849">
        <v>20.536714</v>
      </c>
    </row>
    <row r="850" spans="2:4" x14ac:dyDescent="0.3">
      <c r="B850" s="33">
        <v>44671</v>
      </c>
      <c r="C850" s="34">
        <v>230.19</v>
      </c>
      <c r="D850">
        <v>24.208645000000001</v>
      </c>
    </row>
    <row r="851" spans="2:4" x14ac:dyDescent="0.3">
      <c r="B851" s="33">
        <v>44670</v>
      </c>
      <c r="C851" s="34">
        <v>231.96</v>
      </c>
      <c r="D851">
        <v>15.671272999999999</v>
      </c>
    </row>
    <row r="852" spans="2:4" x14ac:dyDescent="0.3">
      <c r="B852" s="33">
        <v>44669</v>
      </c>
      <c r="C852" s="34">
        <v>239.54</v>
      </c>
      <c r="D852">
        <v>23.412279000000002</v>
      </c>
    </row>
    <row r="853" spans="2:4" x14ac:dyDescent="0.3">
      <c r="B853" s="33">
        <v>44664</v>
      </c>
      <c r="C853" s="34">
        <v>239.06</v>
      </c>
      <c r="D853">
        <v>24.510611999999998</v>
      </c>
    </row>
    <row r="854" spans="2:4" x14ac:dyDescent="0.3">
      <c r="B854" s="33">
        <v>44663</v>
      </c>
      <c r="C854" s="34">
        <v>234.84</v>
      </c>
      <c r="D854">
        <v>23.380137999999999</v>
      </c>
    </row>
    <row r="855" spans="2:4" x14ac:dyDescent="0.3">
      <c r="B855" s="33">
        <v>44662</v>
      </c>
      <c r="C855" s="34">
        <v>237.24</v>
      </c>
      <c r="D855">
        <v>24.399443999999999</v>
      </c>
    </row>
    <row r="856" spans="2:4" x14ac:dyDescent="0.3">
      <c r="B856" s="33">
        <v>44659</v>
      </c>
      <c r="C856" s="34">
        <v>237.5</v>
      </c>
      <c r="D856">
        <v>21.414383000000001</v>
      </c>
    </row>
    <row r="857" spans="2:4" x14ac:dyDescent="0.3">
      <c r="B857" s="33">
        <v>44658</v>
      </c>
      <c r="C857" s="34">
        <v>227.62</v>
      </c>
      <c r="D857">
        <v>23.553761999999999</v>
      </c>
    </row>
    <row r="858" spans="2:4" x14ac:dyDescent="0.3">
      <c r="B858" s="33">
        <v>44657</v>
      </c>
      <c r="C858" s="34">
        <v>230.23</v>
      </c>
      <c r="D858">
        <v>46.147652999999998</v>
      </c>
    </row>
    <row r="859" spans="2:4" x14ac:dyDescent="0.3">
      <c r="B859" s="33">
        <v>44656</v>
      </c>
      <c r="C859" s="34">
        <v>230.1</v>
      </c>
      <c r="D859">
        <v>37.826799999999999</v>
      </c>
    </row>
    <row r="860" spans="2:4" x14ac:dyDescent="0.3">
      <c r="B860" s="33">
        <v>44655</v>
      </c>
      <c r="C860" s="34">
        <v>226.55</v>
      </c>
      <c r="D860">
        <v>16.061088999999999</v>
      </c>
    </row>
    <row r="861" spans="2:4" x14ac:dyDescent="0.3">
      <c r="B861" s="33">
        <v>44652</v>
      </c>
      <c r="C861" s="34">
        <v>224.64</v>
      </c>
      <c r="D861">
        <v>19.597940999999999</v>
      </c>
    </row>
    <row r="862" spans="2:4" x14ac:dyDescent="0.3">
      <c r="B862" s="33">
        <v>44651</v>
      </c>
      <c r="C862" s="34">
        <v>222.29</v>
      </c>
      <c r="D862">
        <v>27.183142</v>
      </c>
    </row>
    <row r="863" spans="2:4" x14ac:dyDescent="0.3">
      <c r="B863" s="33">
        <v>44650</v>
      </c>
      <c r="C863" s="34">
        <v>221.01</v>
      </c>
      <c r="D863">
        <v>15.907398000000001</v>
      </c>
    </row>
    <row r="864" spans="2:4" x14ac:dyDescent="0.3">
      <c r="B864" s="33">
        <v>44649</v>
      </c>
      <c r="C864" s="34">
        <v>225.8</v>
      </c>
      <c r="D864">
        <v>14.305709</v>
      </c>
    </row>
    <row r="865" spans="2:4" x14ac:dyDescent="0.3">
      <c r="B865" s="33">
        <v>44648</v>
      </c>
      <c r="C865" s="34">
        <v>227.97</v>
      </c>
      <c r="D865">
        <v>25.656796</v>
      </c>
    </row>
    <row r="866" spans="2:4" x14ac:dyDescent="0.3">
      <c r="B866" s="33">
        <v>44645</v>
      </c>
      <c r="C866" s="34">
        <v>224.69</v>
      </c>
      <c r="D866">
        <v>17.603826999999999</v>
      </c>
    </row>
    <row r="867" spans="2:4" x14ac:dyDescent="0.3">
      <c r="B867" s="33">
        <v>44644</v>
      </c>
      <c r="C867" s="34">
        <v>226.02</v>
      </c>
      <c r="D867">
        <v>18.122713999999998</v>
      </c>
    </row>
    <row r="868" spans="2:4" x14ac:dyDescent="0.3">
      <c r="B868" s="33">
        <v>44643</v>
      </c>
      <c r="C868" s="34">
        <v>223.49</v>
      </c>
      <c r="D868">
        <v>24.916402000000001</v>
      </c>
    </row>
    <row r="869" spans="2:4" x14ac:dyDescent="0.3">
      <c r="B869" s="33">
        <v>44642</v>
      </c>
      <c r="C869" s="34">
        <v>221.5</v>
      </c>
      <c r="D869">
        <v>29.284642999999999</v>
      </c>
    </row>
    <row r="870" spans="2:4" x14ac:dyDescent="0.3">
      <c r="B870" s="33">
        <v>44641</v>
      </c>
      <c r="C870" s="34">
        <v>216.84</v>
      </c>
      <c r="D870">
        <v>38.239418999999998</v>
      </c>
    </row>
    <row r="871" spans="2:4" x14ac:dyDescent="0.3">
      <c r="B871" s="33">
        <v>44637</v>
      </c>
      <c r="C871" s="34">
        <v>217.19</v>
      </c>
      <c r="D871">
        <v>40.491633</v>
      </c>
    </row>
    <row r="872" spans="2:4" x14ac:dyDescent="0.3">
      <c r="B872" s="33">
        <v>44636</v>
      </c>
      <c r="C872" s="34">
        <v>215.15</v>
      </c>
      <c r="D872">
        <v>36.945425999999998</v>
      </c>
    </row>
    <row r="873" spans="2:4" x14ac:dyDescent="0.3">
      <c r="B873" s="33">
        <v>44635</v>
      </c>
      <c r="C873" s="34">
        <v>210.94</v>
      </c>
      <c r="D873">
        <v>27.975134000000001</v>
      </c>
    </row>
    <row r="874" spans="2:4" x14ac:dyDescent="0.3">
      <c r="B874" s="33">
        <v>44634</v>
      </c>
      <c r="C874" s="34">
        <v>211.96</v>
      </c>
      <c r="D874">
        <v>34.223739999999999</v>
      </c>
    </row>
    <row r="875" spans="2:4" x14ac:dyDescent="0.3">
      <c r="B875" s="33">
        <v>44631</v>
      </c>
      <c r="C875" s="34">
        <v>209.61</v>
      </c>
      <c r="D875">
        <v>21.629521</v>
      </c>
    </row>
    <row r="876" spans="2:4" x14ac:dyDescent="0.3">
      <c r="B876" s="33">
        <v>44630</v>
      </c>
      <c r="C876" s="34">
        <v>205.75</v>
      </c>
      <c r="D876">
        <v>32.998305000000002</v>
      </c>
    </row>
    <row r="877" spans="2:4" x14ac:dyDescent="0.3">
      <c r="B877" s="33">
        <v>44629</v>
      </c>
      <c r="C877" s="34">
        <v>203.31</v>
      </c>
      <c r="D877">
        <v>35.113638000000002</v>
      </c>
    </row>
    <row r="878" spans="2:4" x14ac:dyDescent="0.3">
      <c r="B878" s="33">
        <v>44628</v>
      </c>
      <c r="C878" s="34">
        <v>201.23</v>
      </c>
      <c r="D878">
        <v>41.699184000000002</v>
      </c>
    </row>
    <row r="879" spans="2:4" x14ac:dyDescent="0.3">
      <c r="B879" s="33">
        <v>44627</v>
      </c>
      <c r="C879" s="34">
        <v>199.5</v>
      </c>
      <c r="D879">
        <v>36.132244999999998</v>
      </c>
    </row>
    <row r="880" spans="2:4" x14ac:dyDescent="0.3">
      <c r="B880" s="33">
        <v>44624</v>
      </c>
      <c r="C880" s="34">
        <v>199.99</v>
      </c>
      <c r="D880">
        <v>42.294905999999997</v>
      </c>
    </row>
    <row r="881" spans="2:4" x14ac:dyDescent="0.3">
      <c r="B881" s="33">
        <v>44623</v>
      </c>
      <c r="C881" s="34">
        <v>194.58</v>
      </c>
      <c r="D881">
        <v>36.036335999999999</v>
      </c>
    </row>
    <row r="882" spans="2:4" x14ac:dyDescent="0.3">
      <c r="B882" s="33">
        <v>44622</v>
      </c>
      <c r="C882" s="34">
        <v>190.94</v>
      </c>
      <c r="D882">
        <v>45.258668999999998</v>
      </c>
    </row>
    <row r="883" spans="2:4" x14ac:dyDescent="0.3">
      <c r="B883" s="33">
        <v>44620</v>
      </c>
      <c r="C883" s="34">
        <v>191.43</v>
      </c>
      <c r="D883">
        <v>66.835735999999997</v>
      </c>
    </row>
    <row r="884" spans="2:4" x14ac:dyDescent="0.3">
      <c r="B884" s="33">
        <v>44617</v>
      </c>
      <c r="C884" s="34">
        <v>189.75</v>
      </c>
      <c r="D884">
        <v>28.532668000000001</v>
      </c>
    </row>
    <row r="885" spans="2:4" x14ac:dyDescent="0.3">
      <c r="B885" s="33">
        <v>44616</v>
      </c>
      <c r="C885" s="34">
        <v>184.91</v>
      </c>
      <c r="D885">
        <v>19.295994</v>
      </c>
    </row>
    <row r="886" spans="2:4" x14ac:dyDescent="0.3">
      <c r="B886" s="33">
        <v>44615</v>
      </c>
      <c r="C886" s="34">
        <v>191.52</v>
      </c>
      <c r="D886">
        <v>20.034632999999999</v>
      </c>
    </row>
    <row r="887" spans="2:4" x14ac:dyDescent="0.3">
      <c r="B887" s="33">
        <v>44614</v>
      </c>
      <c r="C887" s="34">
        <v>190.54</v>
      </c>
      <c r="D887">
        <v>23.633655999999998</v>
      </c>
    </row>
    <row r="888" spans="2:4" x14ac:dyDescent="0.3">
      <c r="B888" s="33">
        <v>44613</v>
      </c>
      <c r="C888" s="34">
        <v>193.34</v>
      </c>
      <c r="D888">
        <v>41.341523000000002</v>
      </c>
    </row>
    <row r="889" spans="2:4" x14ac:dyDescent="0.3">
      <c r="B889" s="33">
        <v>44610</v>
      </c>
      <c r="C889" s="34">
        <v>196.8</v>
      </c>
      <c r="D889">
        <v>11.014283000000001</v>
      </c>
    </row>
    <row r="890" spans="2:4" x14ac:dyDescent="0.3">
      <c r="B890" s="33">
        <v>44609</v>
      </c>
      <c r="C890" s="34">
        <v>197.46</v>
      </c>
      <c r="D890">
        <v>25.74934</v>
      </c>
    </row>
    <row r="891" spans="2:4" x14ac:dyDescent="0.3">
      <c r="B891" s="33">
        <v>44608</v>
      </c>
      <c r="C891" s="34">
        <v>197.55</v>
      </c>
      <c r="D891">
        <v>16.129017000000001</v>
      </c>
    </row>
    <row r="892" spans="2:4" x14ac:dyDescent="0.3">
      <c r="B892" s="33">
        <v>44607</v>
      </c>
      <c r="C892" s="34">
        <v>197.77</v>
      </c>
      <c r="D892">
        <v>8.670947</v>
      </c>
    </row>
    <row r="893" spans="2:4" x14ac:dyDescent="0.3">
      <c r="B893" s="33">
        <v>44606</v>
      </c>
      <c r="C893" s="34">
        <v>194.62</v>
      </c>
      <c r="D893">
        <v>14.024149</v>
      </c>
    </row>
    <row r="894" spans="2:4" x14ac:dyDescent="0.3">
      <c r="B894" s="33">
        <v>44603</v>
      </c>
      <c r="C894" s="34">
        <v>201.5</v>
      </c>
      <c r="D894">
        <v>11.231596</v>
      </c>
    </row>
    <row r="895" spans="2:4" x14ac:dyDescent="0.3">
      <c r="B895" s="33">
        <v>44602</v>
      </c>
      <c r="C895" s="34">
        <v>201.32</v>
      </c>
      <c r="D895">
        <v>12.875311</v>
      </c>
    </row>
    <row r="896" spans="2:4" x14ac:dyDescent="0.3">
      <c r="B896" s="33">
        <v>44601</v>
      </c>
      <c r="C896" s="34">
        <v>199.5</v>
      </c>
      <c r="D896">
        <v>22.745228000000001</v>
      </c>
    </row>
    <row r="897" spans="2:4" x14ac:dyDescent="0.3">
      <c r="B897" s="33">
        <v>44600</v>
      </c>
      <c r="C897" s="34">
        <v>200.46</v>
      </c>
      <c r="D897">
        <v>18.096561000000001</v>
      </c>
    </row>
    <row r="898" spans="2:4" x14ac:dyDescent="0.3">
      <c r="B898" s="33">
        <v>44599</v>
      </c>
      <c r="C898" s="34">
        <v>199.55</v>
      </c>
      <c r="D898">
        <v>19.563580000000002</v>
      </c>
    </row>
    <row r="899" spans="2:4" x14ac:dyDescent="0.3">
      <c r="B899" s="33">
        <v>44596</v>
      </c>
      <c r="C899" s="34">
        <v>203.1</v>
      </c>
      <c r="D899">
        <v>11.893807000000001</v>
      </c>
    </row>
    <row r="900" spans="2:4" x14ac:dyDescent="0.3">
      <c r="B900" s="33">
        <v>44595</v>
      </c>
      <c r="C900" s="34">
        <v>203.23</v>
      </c>
      <c r="D900">
        <v>16.201280000000001</v>
      </c>
    </row>
    <row r="901" spans="2:4" x14ac:dyDescent="0.3">
      <c r="B901" s="33">
        <v>44594</v>
      </c>
      <c r="C901" s="34">
        <v>201.24</v>
      </c>
      <c r="D901">
        <v>24.171082999999999</v>
      </c>
    </row>
    <row r="902" spans="2:4" x14ac:dyDescent="0.3">
      <c r="B902" s="33">
        <v>44593</v>
      </c>
      <c r="C902" s="34">
        <v>197.42</v>
      </c>
      <c r="D902">
        <v>56.705950999999999</v>
      </c>
    </row>
    <row r="903" spans="2:4" x14ac:dyDescent="0.3">
      <c r="B903" s="33">
        <v>44592</v>
      </c>
      <c r="C903" s="34">
        <v>190.88</v>
      </c>
      <c r="D903">
        <v>27.845963000000001</v>
      </c>
    </row>
    <row r="904" spans="2:4" x14ac:dyDescent="0.3">
      <c r="B904" s="33">
        <v>44589</v>
      </c>
      <c r="C904" s="34">
        <v>188.62</v>
      </c>
      <c r="D904">
        <v>41.130637999999998</v>
      </c>
    </row>
    <row r="905" spans="2:4" x14ac:dyDescent="0.3">
      <c r="B905" s="33">
        <v>44588</v>
      </c>
      <c r="C905" s="34">
        <v>186.02</v>
      </c>
      <c r="D905">
        <v>43.207073999999999</v>
      </c>
    </row>
    <row r="906" spans="2:4" x14ac:dyDescent="0.3">
      <c r="B906" s="33">
        <v>44586</v>
      </c>
      <c r="C906" s="34">
        <v>185.76</v>
      </c>
      <c r="D906">
        <v>15.039006000000001</v>
      </c>
    </row>
    <row r="907" spans="2:4" x14ac:dyDescent="0.3">
      <c r="B907" s="33">
        <v>44585</v>
      </c>
      <c r="C907" s="34">
        <v>183.6</v>
      </c>
      <c r="D907">
        <v>15.276991000000001</v>
      </c>
    </row>
    <row r="908" spans="2:4" x14ac:dyDescent="0.3">
      <c r="B908" s="33">
        <v>44582</v>
      </c>
      <c r="C908" s="34">
        <v>188.15</v>
      </c>
      <c r="D908">
        <v>23.149684000000001</v>
      </c>
    </row>
    <row r="909" spans="2:4" x14ac:dyDescent="0.3">
      <c r="B909" s="33">
        <v>44581</v>
      </c>
      <c r="C909" s="34">
        <v>189.62</v>
      </c>
      <c r="D909">
        <v>18.322935000000001</v>
      </c>
    </row>
    <row r="910" spans="2:4" x14ac:dyDescent="0.3">
      <c r="B910" s="33">
        <v>44580</v>
      </c>
      <c r="C910" s="34">
        <v>191.01</v>
      </c>
      <c r="D910">
        <v>17.354942000000001</v>
      </c>
    </row>
    <row r="911" spans="2:4" x14ac:dyDescent="0.3">
      <c r="B911" s="33">
        <v>44579</v>
      </c>
      <c r="C911" s="34">
        <v>191.35</v>
      </c>
      <c r="D911">
        <v>16.586264</v>
      </c>
    </row>
    <row r="912" spans="2:4" x14ac:dyDescent="0.3">
      <c r="B912" s="33">
        <v>44578</v>
      </c>
      <c r="C912" s="34">
        <v>194.69</v>
      </c>
      <c r="D912">
        <v>17.329896000000002</v>
      </c>
    </row>
    <row r="913" spans="2:4" x14ac:dyDescent="0.3">
      <c r="B913" s="33">
        <v>44575</v>
      </c>
      <c r="C913" s="34">
        <v>192.96</v>
      </c>
      <c r="D913">
        <v>11.473796</v>
      </c>
    </row>
    <row r="914" spans="2:4" x14ac:dyDescent="0.3">
      <c r="B914" s="33">
        <v>44574</v>
      </c>
      <c r="C914" s="34">
        <v>194.13</v>
      </c>
      <c r="D914">
        <v>14.394097</v>
      </c>
    </row>
    <row r="915" spans="2:4" x14ac:dyDescent="0.3">
      <c r="B915" s="33">
        <v>44573</v>
      </c>
      <c r="C915" s="34">
        <v>193.09</v>
      </c>
      <c r="D915">
        <v>12.318313</v>
      </c>
    </row>
    <row r="916" spans="2:4" x14ac:dyDescent="0.3">
      <c r="B916" s="33">
        <v>44572</v>
      </c>
      <c r="C916" s="34">
        <v>192.39</v>
      </c>
      <c r="D916">
        <v>10.569725</v>
      </c>
    </row>
    <row r="917" spans="2:4" x14ac:dyDescent="0.3">
      <c r="B917" s="33">
        <v>44571</v>
      </c>
      <c r="C917" s="34">
        <v>193.57</v>
      </c>
      <c r="D917">
        <v>11.501087999999999</v>
      </c>
    </row>
    <row r="918" spans="2:4" x14ac:dyDescent="0.3">
      <c r="B918" s="33">
        <v>44568</v>
      </c>
      <c r="C918" s="34">
        <v>189.32</v>
      </c>
      <c r="D918">
        <v>13.158894</v>
      </c>
    </row>
    <row r="919" spans="2:4" x14ac:dyDescent="0.3">
      <c r="B919" s="33">
        <v>44567</v>
      </c>
      <c r="C919" s="34">
        <v>189.58</v>
      </c>
      <c r="D919">
        <v>8.0206949999999999</v>
      </c>
    </row>
    <row r="920" spans="2:4" x14ac:dyDescent="0.3">
      <c r="B920" s="33">
        <v>44566</v>
      </c>
      <c r="C920" s="34">
        <v>191.18</v>
      </c>
      <c r="D920">
        <v>15.841298999999999</v>
      </c>
    </row>
    <row r="921" spans="2:4" x14ac:dyDescent="0.3">
      <c r="B921" s="33">
        <v>44565</v>
      </c>
      <c r="C921" s="34">
        <v>190.92</v>
      </c>
      <c r="D921">
        <v>8.8550409999999999</v>
      </c>
    </row>
    <row r="922" spans="2:4" x14ac:dyDescent="0.3">
      <c r="B922" s="33">
        <v>44564</v>
      </c>
      <c r="C922" s="34">
        <v>189.92</v>
      </c>
      <c r="D922">
        <v>8.9505890000000008</v>
      </c>
    </row>
    <row r="923" spans="2:4" x14ac:dyDescent="0.3">
      <c r="B923" s="33">
        <v>44561</v>
      </c>
      <c r="C923" s="34">
        <v>189.01</v>
      </c>
      <c r="D923">
        <v>11.230587999999999</v>
      </c>
    </row>
    <row r="924" spans="2:4" x14ac:dyDescent="0.3">
      <c r="B924" s="33">
        <v>44560</v>
      </c>
      <c r="C924" s="34">
        <v>187.24</v>
      </c>
      <c r="D924">
        <v>9.0502529999999997</v>
      </c>
    </row>
    <row r="925" spans="2:4" x14ac:dyDescent="0.3">
      <c r="B925" s="33">
        <v>44559</v>
      </c>
      <c r="C925" s="34">
        <v>187.89</v>
      </c>
      <c r="D925">
        <v>7.7654949999999996</v>
      </c>
    </row>
    <row r="926" spans="2:4" x14ac:dyDescent="0.3">
      <c r="B926" s="33">
        <v>44558</v>
      </c>
      <c r="C926" s="34">
        <v>190.75</v>
      </c>
      <c r="D926">
        <v>7.5838150000000004</v>
      </c>
    </row>
    <row r="927" spans="2:4" x14ac:dyDescent="0.3">
      <c r="B927" s="33">
        <v>44557</v>
      </c>
      <c r="C927" s="34">
        <v>188.58</v>
      </c>
      <c r="D927">
        <v>9.7411980000000007</v>
      </c>
    </row>
    <row r="928" spans="2:4" x14ac:dyDescent="0.3">
      <c r="B928" s="33">
        <v>44554</v>
      </c>
      <c r="C928" s="34">
        <v>188.97</v>
      </c>
      <c r="D928">
        <v>11.480954000000001</v>
      </c>
    </row>
    <row r="929" spans="2:4" x14ac:dyDescent="0.3">
      <c r="B929" s="33">
        <v>44553</v>
      </c>
      <c r="C929" s="34">
        <v>188.36</v>
      </c>
      <c r="D929">
        <v>11.568803000000001</v>
      </c>
    </row>
    <row r="930" spans="2:4" x14ac:dyDescent="0.3">
      <c r="B930" s="33">
        <v>44552</v>
      </c>
      <c r="C930" s="34">
        <v>183.77</v>
      </c>
      <c r="D930">
        <v>8.1531059999999993</v>
      </c>
    </row>
    <row r="931" spans="2:4" x14ac:dyDescent="0.3">
      <c r="B931" s="33">
        <v>44551</v>
      </c>
      <c r="C931" s="34">
        <v>184.2</v>
      </c>
      <c r="D931">
        <v>16.581585</v>
      </c>
    </row>
    <row r="932" spans="2:4" x14ac:dyDescent="0.3">
      <c r="B932" s="33">
        <v>44550</v>
      </c>
      <c r="C932" s="34">
        <v>184.12</v>
      </c>
      <c r="D932">
        <v>22.209720000000001</v>
      </c>
    </row>
    <row r="933" spans="2:4" x14ac:dyDescent="0.3">
      <c r="B933" s="33">
        <v>44547</v>
      </c>
      <c r="C933" s="34">
        <v>188.93</v>
      </c>
      <c r="D933">
        <v>17.239484000000001</v>
      </c>
    </row>
    <row r="934" spans="2:4" x14ac:dyDescent="0.3">
      <c r="B934" s="33">
        <v>44546</v>
      </c>
      <c r="C934" s="34">
        <v>193.22</v>
      </c>
      <c r="D934">
        <v>19.395603999999999</v>
      </c>
    </row>
    <row r="935" spans="2:4" x14ac:dyDescent="0.3">
      <c r="B935" s="33">
        <v>44545</v>
      </c>
      <c r="C935" s="34">
        <v>194.22</v>
      </c>
      <c r="D935">
        <v>37.340789999999998</v>
      </c>
    </row>
    <row r="936" spans="2:4" x14ac:dyDescent="0.3">
      <c r="B936" s="33">
        <v>44544</v>
      </c>
      <c r="C936" s="34">
        <v>198.16</v>
      </c>
      <c r="D936">
        <v>29.683982</v>
      </c>
    </row>
    <row r="937" spans="2:4" x14ac:dyDescent="0.3">
      <c r="B937" s="33">
        <v>44543</v>
      </c>
      <c r="C937" s="34">
        <v>203.36</v>
      </c>
      <c r="D937">
        <v>24.199204999999999</v>
      </c>
    </row>
    <row r="938" spans="2:4" x14ac:dyDescent="0.3">
      <c r="B938" s="33">
        <v>44540</v>
      </c>
      <c r="C938" s="34">
        <v>204.66</v>
      </c>
      <c r="D938">
        <v>34.653041999999999</v>
      </c>
    </row>
    <row r="939" spans="2:4" x14ac:dyDescent="0.3">
      <c r="B939" s="33">
        <v>44539</v>
      </c>
      <c r="C939" s="34">
        <v>204.05</v>
      </c>
      <c r="D939">
        <v>37.508445000000002</v>
      </c>
    </row>
    <row r="940" spans="2:4" x14ac:dyDescent="0.3">
      <c r="B940" s="33">
        <v>44538</v>
      </c>
      <c r="C940" s="34">
        <v>195</v>
      </c>
      <c r="D940">
        <v>22.054341999999998</v>
      </c>
    </row>
    <row r="941" spans="2:4" x14ac:dyDescent="0.3">
      <c r="B941" s="33">
        <v>44537</v>
      </c>
      <c r="C941" s="34">
        <v>191.27</v>
      </c>
      <c r="D941">
        <v>35.162889</v>
      </c>
    </row>
    <row r="942" spans="2:4" x14ac:dyDescent="0.3">
      <c r="B942" s="33">
        <v>44536</v>
      </c>
      <c r="C942" s="34">
        <v>188.88</v>
      </c>
      <c r="D942">
        <v>38.241864</v>
      </c>
    </row>
    <row r="943" spans="2:4" x14ac:dyDescent="0.3">
      <c r="B943" s="33">
        <v>44533</v>
      </c>
      <c r="C943" s="34">
        <v>192.13</v>
      </c>
      <c r="D943">
        <v>9.8618469999999991</v>
      </c>
    </row>
    <row r="944" spans="2:4" x14ac:dyDescent="0.3">
      <c r="B944" s="33">
        <v>44532</v>
      </c>
      <c r="C944" s="34">
        <v>195.43</v>
      </c>
      <c r="D944">
        <v>8.9038419999999991</v>
      </c>
    </row>
    <row r="945" spans="2:4" x14ac:dyDescent="0.3">
      <c r="B945" s="33">
        <v>44531</v>
      </c>
      <c r="C945" s="34">
        <v>192.35</v>
      </c>
      <c r="D945">
        <v>13.138355000000001</v>
      </c>
    </row>
    <row r="946" spans="2:4" x14ac:dyDescent="0.3">
      <c r="B946" s="33">
        <v>44530</v>
      </c>
      <c r="C946" s="34">
        <v>191.7</v>
      </c>
      <c r="D946">
        <v>13.794646999999999</v>
      </c>
    </row>
    <row r="947" spans="2:4" x14ac:dyDescent="0.3">
      <c r="B947" s="33">
        <v>44529</v>
      </c>
      <c r="C947" s="34">
        <v>192</v>
      </c>
      <c r="D947">
        <v>15.904845999999999</v>
      </c>
    </row>
    <row r="948" spans="2:4" x14ac:dyDescent="0.3">
      <c r="B948" s="33">
        <v>44526</v>
      </c>
      <c r="C948" s="34">
        <v>194.17</v>
      </c>
      <c r="D948">
        <v>12.995799999999999</v>
      </c>
    </row>
    <row r="949" spans="2:4" x14ac:dyDescent="0.3">
      <c r="B949" s="33">
        <v>44525</v>
      </c>
      <c r="C949" s="34">
        <v>200.5</v>
      </c>
      <c r="D949">
        <v>23.503453</v>
      </c>
    </row>
    <row r="950" spans="2:4" x14ac:dyDescent="0.3">
      <c r="B950" s="33">
        <v>44524</v>
      </c>
      <c r="C950" s="34">
        <v>197.38</v>
      </c>
      <c r="D950">
        <v>22.132952</v>
      </c>
    </row>
    <row r="951" spans="2:4" x14ac:dyDescent="0.3">
      <c r="B951" s="33">
        <v>44523</v>
      </c>
      <c r="C951" s="34">
        <v>200.76</v>
      </c>
      <c r="D951">
        <v>27.027021999999999</v>
      </c>
    </row>
    <row r="952" spans="2:4" x14ac:dyDescent="0.3">
      <c r="B952" s="33">
        <v>44522</v>
      </c>
      <c r="C952" s="34">
        <v>200.15</v>
      </c>
      <c r="D952">
        <v>23.904845999999999</v>
      </c>
    </row>
    <row r="953" spans="2:4" x14ac:dyDescent="0.3">
      <c r="B953" s="33">
        <v>44518</v>
      </c>
      <c r="C953" s="34">
        <v>205.87</v>
      </c>
      <c r="D953">
        <v>14.139854</v>
      </c>
    </row>
    <row r="954" spans="2:4" x14ac:dyDescent="0.3">
      <c r="B954" s="33">
        <v>44517</v>
      </c>
      <c r="C954" s="34">
        <v>207.61</v>
      </c>
      <c r="D954">
        <v>13.433384999999999</v>
      </c>
    </row>
    <row r="955" spans="2:4" x14ac:dyDescent="0.3">
      <c r="B955" s="33">
        <v>44516</v>
      </c>
      <c r="C955" s="34">
        <v>204.1</v>
      </c>
      <c r="D955">
        <v>22.574227</v>
      </c>
    </row>
    <row r="956" spans="2:4" x14ac:dyDescent="0.3">
      <c r="B956" s="33">
        <v>44515</v>
      </c>
      <c r="C956" s="34">
        <v>206.39</v>
      </c>
      <c r="D956">
        <v>20.226071000000001</v>
      </c>
    </row>
    <row r="957" spans="2:4" x14ac:dyDescent="0.3">
      <c r="B957" s="33">
        <v>44512</v>
      </c>
      <c r="C957" s="34">
        <v>201.89</v>
      </c>
      <c r="D957">
        <v>46.697822000000002</v>
      </c>
    </row>
    <row r="958" spans="2:4" x14ac:dyDescent="0.3">
      <c r="B958" s="33">
        <v>44511</v>
      </c>
      <c r="C958" s="34">
        <v>199.37</v>
      </c>
      <c r="D958">
        <v>14.675969</v>
      </c>
    </row>
    <row r="959" spans="2:4" x14ac:dyDescent="0.3">
      <c r="B959" s="33">
        <v>44510</v>
      </c>
      <c r="C959" s="34">
        <v>200.11</v>
      </c>
      <c r="D959">
        <v>38.755267000000003</v>
      </c>
    </row>
    <row r="960" spans="2:4" x14ac:dyDescent="0.3">
      <c r="B960" s="33">
        <v>44509</v>
      </c>
      <c r="C960" s="34">
        <v>198.29</v>
      </c>
      <c r="D960">
        <v>11.855530999999999</v>
      </c>
    </row>
    <row r="961" spans="2:4" x14ac:dyDescent="0.3">
      <c r="B961" s="33">
        <v>44508</v>
      </c>
      <c r="C961" s="34">
        <v>199.2</v>
      </c>
      <c r="D961">
        <v>8.1349619999999998</v>
      </c>
    </row>
    <row r="962" spans="2:4" x14ac:dyDescent="0.3">
      <c r="B962" s="33">
        <v>44504</v>
      </c>
      <c r="C962" s="34">
        <v>196.38</v>
      </c>
      <c r="D962">
        <v>13.431108</v>
      </c>
    </row>
    <row r="963" spans="2:4" x14ac:dyDescent="0.3">
      <c r="B963" s="33">
        <v>44503</v>
      </c>
      <c r="C963" s="34">
        <v>192.83</v>
      </c>
      <c r="D963">
        <v>11.520816999999999</v>
      </c>
    </row>
    <row r="964" spans="2:4" x14ac:dyDescent="0.3">
      <c r="B964" s="33">
        <v>44502</v>
      </c>
      <c r="C964" s="34">
        <v>195.56</v>
      </c>
      <c r="D964">
        <v>20.270558000000001</v>
      </c>
    </row>
    <row r="965" spans="2:4" x14ac:dyDescent="0.3">
      <c r="B965" s="33">
        <v>44501</v>
      </c>
      <c r="C965" s="34">
        <v>196.64</v>
      </c>
      <c r="D965">
        <v>7.0247960000000003</v>
      </c>
    </row>
    <row r="966" spans="2:4" x14ac:dyDescent="0.3">
      <c r="B966" s="33">
        <v>44498</v>
      </c>
      <c r="C966" s="34">
        <v>193.48</v>
      </c>
      <c r="D966">
        <v>17.843326999999999</v>
      </c>
    </row>
    <row r="967" spans="2:4" x14ac:dyDescent="0.3">
      <c r="B967" s="33">
        <v>44497</v>
      </c>
      <c r="C967" s="34">
        <v>195.13</v>
      </c>
      <c r="D967">
        <v>14.343859</v>
      </c>
    </row>
    <row r="968" spans="2:4" x14ac:dyDescent="0.3">
      <c r="B968" s="33">
        <v>44496</v>
      </c>
      <c r="C968" s="34">
        <v>206.7</v>
      </c>
      <c r="D968">
        <v>23.197538999999999</v>
      </c>
    </row>
    <row r="969" spans="2:4" x14ac:dyDescent="0.3">
      <c r="B969" s="33">
        <v>44495</v>
      </c>
      <c r="C969" s="34">
        <v>205.18</v>
      </c>
      <c r="D969">
        <v>26.642108</v>
      </c>
    </row>
    <row r="970" spans="2:4" x14ac:dyDescent="0.3">
      <c r="B970" s="33">
        <v>44494</v>
      </c>
      <c r="C970" s="34">
        <v>202.32</v>
      </c>
      <c r="D970">
        <v>46.282465000000002</v>
      </c>
    </row>
    <row r="971" spans="2:4" x14ac:dyDescent="0.3">
      <c r="B971" s="33">
        <v>44491</v>
      </c>
      <c r="C971" s="34">
        <v>205.09</v>
      </c>
      <c r="D971">
        <v>25.911498999999999</v>
      </c>
    </row>
    <row r="972" spans="2:4" x14ac:dyDescent="0.3">
      <c r="B972" s="33">
        <v>44490</v>
      </c>
      <c r="C972" s="34">
        <v>212.12</v>
      </c>
      <c r="D972">
        <v>18.934170000000002</v>
      </c>
    </row>
    <row r="973" spans="2:4" x14ac:dyDescent="0.3">
      <c r="B973" s="33">
        <v>44489</v>
      </c>
      <c r="C973" s="34">
        <v>213.76</v>
      </c>
      <c r="D973">
        <v>22.333919000000002</v>
      </c>
    </row>
    <row r="974" spans="2:4" x14ac:dyDescent="0.3">
      <c r="B974" s="33">
        <v>44488</v>
      </c>
      <c r="C974" s="34">
        <v>213.2</v>
      </c>
      <c r="D974">
        <v>35.537151000000001</v>
      </c>
    </row>
    <row r="975" spans="2:4" x14ac:dyDescent="0.3">
      <c r="B975" s="33">
        <v>44487</v>
      </c>
      <c r="C975" s="34">
        <v>227.59</v>
      </c>
      <c r="D975">
        <v>22.518726999999998</v>
      </c>
    </row>
    <row r="976" spans="2:4" x14ac:dyDescent="0.3">
      <c r="B976" s="33">
        <v>44483</v>
      </c>
      <c r="C976" s="34">
        <v>222.39</v>
      </c>
      <c r="D976">
        <v>47.822164999999998</v>
      </c>
    </row>
    <row r="977" spans="2:4" x14ac:dyDescent="0.3">
      <c r="B977" s="33">
        <v>44482</v>
      </c>
      <c r="C977" s="34">
        <v>216.02</v>
      </c>
      <c r="D977">
        <v>59.061765999999999</v>
      </c>
    </row>
    <row r="978" spans="2:4" x14ac:dyDescent="0.3">
      <c r="B978" s="33">
        <v>44481</v>
      </c>
      <c r="C978" s="34">
        <v>209.17</v>
      </c>
      <c r="D978">
        <v>60.292901000000001</v>
      </c>
    </row>
    <row r="979" spans="2:4" x14ac:dyDescent="0.3">
      <c r="B979" s="33">
        <v>44480</v>
      </c>
      <c r="C979" s="34">
        <v>206.35</v>
      </c>
      <c r="D979">
        <v>85.406902000000002</v>
      </c>
    </row>
    <row r="980" spans="2:4" x14ac:dyDescent="0.3">
      <c r="B980" s="33">
        <v>44477</v>
      </c>
      <c r="C980" s="34">
        <v>200.85</v>
      </c>
      <c r="D980">
        <v>50.159624999999998</v>
      </c>
    </row>
    <row r="981" spans="2:4" x14ac:dyDescent="0.3">
      <c r="B981" s="33">
        <v>44476</v>
      </c>
      <c r="C981" s="34">
        <v>201.93</v>
      </c>
      <c r="D981">
        <v>29.222028000000002</v>
      </c>
    </row>
    <row r="982" spans="2:4" x14ac:dyDescent="0.3">
      <c r="B982" s="33">
        <v>44475</v>
      </c>
      <c r="C982" s="34">
        <v>200.46</v>
      </c>
      <c r="D982">
        <v>21.184428</v>
      </c>
    </row>
    <row r="983" spans="2:4" x14ac:dyDescent="0.3">
      <c r="B983" s="33">
        <v>44474</v>
      </c>
      <c r="C983" s="34">
        <v>203.45</v>
      </c>
      <c r="D983">
        <v>9.7392400000000006</v>
      </c>
    </row>
    <row r="984" spans="2:4" x14ac:dyDescent="0.3">
      <c r="B984" s="33">
        <v>44473</v>
      </c>
      <c r="C984" s="34">
        <v>205.09</v>
      </c>
      <c r="D984">
        <v>10.371535</v>
      </c>
    </row>
    <row r="985" spans="2:4" x14ac:dyDescent="0.3">
      <c r="B985" s="33">
        <v>44470</v>
      </c>
      <c r="C985" s="34">
        <v>204.01</v>
      </c>
      <c r="D985">
        <v>17.50516</v>
      </c>
    </row>
    <row r="986" spans="2:4" x14ac:dyDescent="0.3">
      <c r="B986" s="33">
        <v>44469</v>
      </c>
      <c r="C986" s="34">
        <v>204.7</v>
      </c>
      <c r="D986">
        <v>9.2235969999999998</v>
      </c>
    </row>
    <row r="987" spans="2:4" x14ac:dyDescent="0.3">
      <c r="B987" s="33">
        <v>44468</v>
      </c>
      <c r="C987" s="34">
        <v>206.39</v>
      </c>
      <c r="D987">
        <v>10.686552000000001</v>
      </c>
    </row>
    <row r="988" spans="2:4" x14ac:dyDescent="0.3">
      <c r="B988" s="33">
        <v>44467</v>
      </c>
      <c r="C988" s="34">
        <v>206.09</v>
      </c>
      <c r="D988">
        <v>15.956143000000001</v>
      </c>
    </row>
    <row r="989" spans="2:4" x14ac:dyDescent="0.3">
      <c r="B989" s="33">
        <v>44466</v>
      </c>
      <c r="C989" s="34">
        <v>206.91</v>
      </c>
      <c r="D989">
        <v>16.357901999999999</v>
      </c>
    </row>
    <row r="990" spans="2:4" x14ac:dyDescent="0.3">
      <c r="B990" s="33">
        <v>44463</v>
      </c>
      <c r="C990" s="34">
        <v>206.7</v>
      </c>
      <c r="D990">
        <v>15.450046</v>
      </c>
    </row>
    <row r="991" spans="2:4" x14ac:dyDescent="0.3">
      <c r="B991" s="33">
        <v>44462</v>
      </c>
      <c r="C991" s="34">
        <v>210.21</v>
      </c>
      <c r="D991">
        <v>15.713946999999999</v>
      </c>
    </row>
    <row r="992" spans="2:4" x14ac:dyDescent="0.3">
      <c r="B992" s="33">
        <v>44461</v>
      </c>
      <c r="C992" s="34">
        <v>211.08</v>
      </c>
      <c r="D992">
        <v>22.890540000000001</v>
      </c>
    </row>
    <row r="993" spans="2:4" x14ac:dyDescent="0.3">
      <c r="B993" s="33">
        <v>44460</v>
      </c>
      <c r="C993" s="34">
        <v>209.34</v>
      </c>
      <c r="D993">
        <v>24.823291000000001</v>
      </c>
    </row>
    <row r="994" spans="2:4" x14ac:dyDescent="0.3">
      <c r="B994" s="33">
        <v>44459</v>
      </c>
      <c r="C994" s="34">
        <v>202.62</v>
      </c>
      <c r="D994">
        <v>21.791090000000001</v>
      </c>
    </row>
    <row r="995" spans="2:4" x14ac:dyDescent="0.3">
      <c r="B995" s="33">
        <v>44456</v>
      </c>
      <c r="C995" s="34">
        <v>200.37</v>
      </c>
      <c r="D995">
        <v>52.621867999999999</v>
      </c>
    </row>
    <row r="996" spans="2:4" x14ac:dyDescent="0.3">
      <c r="B996" s="33">
        <v>44455</v>
      </c>
      <c r="C996" s="34">
        <v>200.02</v>
      </c>
      <c r="D996">
        <v>56.671832000000002</v>
      </c>
    </row>
    <row r="997" spans="2:4" x14ac:dyDescent="0.3">
      <c r="B997" s="33">
        <v>44454</v>
      </c>
      <c r="C997" s="34">
        <v>187.24</v>
      </c>
      <c r="D997">
        <v>70.390968999999998</v>
      </c>
    </row>
    <row r="998" spans="2:4" x14ac:dyDescent="0.3">
      <c r="B998" s="33">
        <v>44453</v>
      </c>
      <c r="C998" s="34">
        <v>187.32</v>
      </c>
      <c r="D998">
        <v>79.501805000000004</v>
      </c>
    </row>
    <row r="999" spans="2:4" x14ac:dyDescent="0.3">
      <c r="B999" s="33">
        <v>44452</v>
      </c>
      <c r="C999" s="34">
        <v>185.63</v>
      </c>
      <c r="D999">
        <v>149.238901</v>
      </c>
    </row>
    <row r="1000" spans="2:4" x14ac:dyDescent="0.3">
      <c r="B1000" s="33">
        <v>44448</v>
      </c>
      <c r="C1000" s="34">
        <v>184.33</v>
      </c>
      <c r="D1000">
        <v>20.248757999999999</v>
      </c>
    </row>
    <row r="1001" spans="2:4" x14ac:dyDescent="0.3">
      <c r="B1001" s="33">
        <v>44447</v>
      </c>
      <c r="C1001" s="34">
        <v>183.12</v>
      </c>
      <c r="D1001">
        <v>19.621849000000001</v>
      </c>
    </row>
    <row r="1002" spans="2:4" x14ac:dyDescent="0.3">
      <c r="B1002" s="33">
        <v>44446</v>
      </c>
      <c r="C1002" s="34">
        <v>183.55</v>
      </c>
      <c r="D1002">
        <v>16.043896</v>
      </c>
    </row>
    <row r="1003" spans="2:4" x14ac:dyDescent="0.3">
      <c r="B1003" s="33">
        <v>44445</v>
      </c>
      <c r="C1003" s="34">
        <v>181.43</v>
      </c>
      <c r="D1003">
        <v>19.051252000000002</v>
      </c>
    </row>
    <row r="1004" spans="2:4" x14ac:dyDescent="0.3">
      <c r="B1004" s="33">
        <v>44442</v>
      </c>
      <c r="C1004" s="34">
        <v>182.56</v>
      </c>
      <c r="D1004">
        <v>17.233315000000001</v>
      </c>
    </row>
    <row r="1005" spans="2:4" x14ac:dyDescent="0.3">
      <c r="B1005" s="33">
        <v>44441</v>
      </c>
      <c r="C1005" s="34">
        <v>181.82</v>
      </c>
      <c r="D1005">
        <v>37.489544000000002</v>
      </c>
    </row>
    <row r="1006" spans="2:4" x14ac:dyDescent="0.3">
      <c r="B1006" s="33">
        <v>44440</v>
      </c>
      <c r="C1006" s="34">
        <v>181.6</v>
      </c>
      <c r="D1006">
        <v>10.632156</v>
      </c>
    </row>
    <row r="1007" spans="2:4" x14ac:dyDescent="0.3">
      <c r="B1007" s="33">
        <v>44439</v>
      </c>
      <c r="C1007" s="34">
        <v>183.16</v>
      </c>
      <c r="D1007">
        <v>10.228853000000001</v>
      </c>
    </row>
    <row r="1008" spans="2:4" x14ac:dyDescent="0.3">
      <c r="B1008" s="33">
        <v>44438</v>
      </c>
      <c r="C1008" s="34">
        <v>180.3</v>
      </c>
      <c r="D1008">
        <v>14.321164</v>
      </c>
    </row>
    <row r="1009" spans="2:4" x14ac:dyDescent="0.3">
      <c r="B1009" s="33">
        <v>44435</v>
      </c>
      <c r="C1009" s="34">
        <v>178.48</v>
      </c>
      <c r="D1009">
        <v>16.241959999999999</v>
      </c>
    </row>
    <row r="1010" spans="2:4" x14ac:dyDescent="0.3">
      <c r="B1010" s="33">
        <v>44434</v>
      </c>
      <c r="C1010" s="34">
        <v>177.36</v>
      </c>
      <c r="D1010">
        <v>25.808430000000001</v>
      </c>
    </row>
    <row r="1011" spans="2:4" x14ac:dyDescent="0.3">
      <c r="B1011" s="33">
        <v>44433</v>
      </c>
      <c r="C1011" s="34">
        <v>178.92</v>
      </c>
      <c r="D1011">
        <v>12.084844</v>
      </c>
    </row>
    <row r="1012" spans="2:4" x14ac:dyDescent="0.3">
      <c r="B1012" s="33">
        <v>44432</v>
      </c>
      <c r="C1012" s="34">
        <v>178.35</v>
      </c>
      <c r="D1012">
        <v>10.476383999999999</v>
      </c>
    </row>
    <row r="1013" spans="2:4" x14ac:dyDescent="0.3">
      <c r="B1013" s="33">
        <v>44431</v>
      </c>
      <c r="C1013" s="34">
        <v>178.83</v>
      </c>
      <c r="D1013">
        <v>14.836173</v>
      </c>
    </row>
    <row r="1014" spans="2:4" x14ac:dyDescent="0.3">
      <c r="B1014" s="33">
        <v>44428</v>
      </c>
      <c r="C1014" s="34">
        <v>181.08</v>
      </c>
      <c r="D1014">
        <v>10.586893999999999</v>
      </c>
    </row>
    <row r="1015" spans="2:4" x14ac:dyDescent="0.3">
      <c r="B1015" s="33">
        <v>44426</v>
      </c>
      <c r="C1015" s="34">
        <v>181.13</v>
      </c>
      <c r="D1015">
        <v>12.490093999999999</v>
      </c>
    </row>
    <row r="1016" spans="2:4" x14ac:dyDescent="0.3">
      <c r="B1016" s="33">
        <v>44425</v>
      </c>
      <c r="C1016" s="34">
        <v>181.34</v>
      </c>
      <c r="D1016">
        <v>9.9363650000000003</v>
      </c>
    </row>
    <row r="1017" spans="2:4" x14ac:dyDescent="0.3">
      <c r="B1017" s="33">
        <v>44424</v>
      </c>
      <c r="C1017" s="34">
        <v>182.82</v>
      </c>
      <c r="D1017">
        <v>19.421004</v>
      </c>
    </row>
    <row r="1018" spans="2:4" x14ac:dyDescent="0.3">
      <c r="B1018" s="33">
        <v>44421</v>
      </c>
      <c r="C1018" s="34">
        <v>183.29</v>
      </c>
      <c r="D1018">
        <v>10.735658000000001</v>
      </c>
    </row>
    <row r="1019" spans="2:4" x14ac:dyDescent="0.3">
      <c r="B1019" s="33">
        <v>44420</v>
      </c>
      <c r="C1019" s="34">
        <v>181.08</v>
      </c>
      <c r="D1019">
        <v>7.8584860000000001</v>
      </c>
    </row>
    <row r="1020" spans="2:4" x14ac:dyDescent="0.3">
      <c r="B1020" s="33">
        <v>44419</v>
      </c>
      <c r="C1020" s="34">
        <v>180.87</v>
      </c>
      <c r="D1020">
        <v>11.190075</v>
      </c>
    </row>
    <row r="1021" spans="2:4" x14ac:dyDescent="0.3">
      <c r="B1021" s="33">
        <v>44418</v>
      </c>
      <c r="C1021" s="34">
        <v>181.91</v>
      </c>
      <c r="D1021">
        <v>18.850939</v>
      </c>
    </row>
    <row r="1022" spans="2:4" x14ac:dyDescent="0.3">
      <c r="B1022" s="33">
        <v>44417</v>
      </c>
      <c r="C1022" s="34">
        <v>185.33</v>
      </c>
      <c r="D1022">
        <v>27.692208000000001</v>
      </c>
    </row>
    <row r="1023" spans="2:4" x14ac:dyDescent="0.3">
      <c r="B1023" s="33">
        <v>44414</v>
      </c>
      <c r="C1023" s="34">
        <v>185.72</v>
      </c>
      <c r="D1023">
        <v>15.418634000000001</v>
      </c>
    </row>
    <row r="1024" spans="2:4" x14ac:dyDescent="0.3">
      <c r="B1024" s="33">
        <v>44413</v>
      </c>
      <c r="C1024" s="34">
        <v>186.59</v>
      </c>
      <c r="D1024">
        <v>18.155926000000001</v>
      </c>
    </row>
    <row r="1025" spans="2:4" x14ac:dyDescent="0.3">
      <c r="B1025" s="33">
        <v>44412</v>
      </c>
      <c r="C1025" s="34">
        <v>180.82</v>
      </c>
      <c r="D1025">
        <v>20.358146000000001</v>
      </c>
    </row>
    <row r="1026" spans="2:4" x14ac:dyDescent="0.3">
      <c r="B1026" s="33">
        <v>44411</v>
      </c>
      <c r="C1026" s="34">
        <v>181.95</v>
      </c>
      <c r="D1026">
        <v>23.581637000000001</v>
      </c>
    </row>
    <row r="1027" spans="2:4" x14ac:dyDescent="0.3">
      <c r="B1027" s="33">
        <v>44410</v>
      </c>
      <c r="C1027" s="34">
        <v>179.7</v>
      </c>
      <c r="D1027">
        <v>47.178466</v>
      </c>
    </row>
    <row r="1028" spans="2:4" x14ac:dyDescent="0.3">
      <c r="B1028" s="33">
        <v>44407</v>
      </c>
      <c r="C1028" s="34">
        <v>177.66</v>
      </c>
      <c r="D1028">
        <v>10.99826</v>
      </c>
    </row>
    <row r="1029" spans="2:4" x14ac:dyDescent="0.3">
      <c r="B1029" s="33">
        <v>44406</v>
      </c>
      <c r="C1029" s="34">
        <v>178.61</v>
      </c>
      <c r="D1029">
        <v>18.468527000000002</v>
      </c>
    </row>
    <row r="1030" spans="2:4" x14ac:dyDescent="0.3">
      <c r="B1030" s="33">
        <v>44405</v>
      </c>
      <c r="C1030" s="34">
        <v>181.26</v>
      </c>
      <c r="D1030">
        <v>9.6741279999999996</v>
      </c>
    </row>
    <row r="1031" spans="2:4" x14ac:dyDescent="0.3">
      <c r="B1031" s="33">
        <v>44404</v>
      </c>
      <c r="C1031" s="34">
        <v>180.87</v>
      </c>
      <c r="D1031">
        <v>14.940336</v>
      </c>
    </row>
    <row r="1032" spans="2:4" x14ac:dyDescent="0.3">
      <c r="B1032" s="33">
        <v>44403</v>
      </c>
      <c r="C1032" s="34">
        <v>183.03</v>
      </c>
      <c r="D1032">
        <v>15.603733</v>
      </c>
    </row>
    <row r="1033" spans="2:4" x14ac:dyDescent="0.3">
      <c r="B1033" s="33">
        <v>44400</v>
      </c>
      <c r="C1033" s="34">
        <v>184.12</v>
      </c>
      <c r="D1033">
        <v>14.736840000000001</v>
      </c>
    </row>
    <row r="1034" spans="2:4" x14ac:dyDescent="0.3">
      <c r="B1034" s="33">
        <v>44399</v>
      </c>
      <c r="C1034" s="34">
        <v>179.44</v>
      </c>
      <c r="D1034">
        <v>24.436948999999998</v>
      </c>
    </row>
    <row r="1035" spans="2:4" x14ac:dyDescent="0.3">
      <c r="B1035" s="33">
        <v>44397</v>
      </c>
      <c r="C1035" s="34">
        <v>179.26</v>
      </c>
      <c r="D1035">
        <v>47.263770999999998</v>
      </c>
    </row>
    <row r="1036" spans="2:4" x14ac:dyDescent="0.3">
      <c r="B1036" s="33">
        <v>44396</v>
      </c>
      <c r="C1036" s="34">
        <v>180.09</v>
      </c>
      <c r="D1036">
        <v>44.526781</v>
      </c>
    </row>
    <row r="1037" spans="2:4" x14ac:dyDescent="0.3">
      <c r="B1037" s="33">
        <v>44393</v>
      </c>
      <c r="C1037" s="34">
        <v>180.22</v>
      </c>
      <c r="D1037">
        <v>18.311537000000001</v>
      </c>
    </row>
    <row r="1038" spans="2:4" x14ac:dyDescent="0.3">
      <c r="B1038" s="33">
        <v>44392</v>
      </c>
      <c r="C1038" s="34">
        <v>178.79</v>
      </c>
      <c r="D1038">
        <v>23.656813</v>
      </c>
    </row>
    <row r="1039" spans="2:4" x14ac:dyDescent="0.3">
      <c r="B1039" s="33">
        <v>44391</v>
      </c>
      <c r="C1039" s="34">
        <v>176.92</v>
      </c>
      <c r="D1039">
        <v>16.464973000000001</v>
      </c>
    </row>
    <row r="1040" spans="2:4" x14ac:dyDescent="0.3">
      <c r="B1040" s="33">
        <v>44390</v>
      </c>
      <c r="C1040" s="34">
        <v>174.97</v>
      </c>
      <c r="D1040">
        <v>29.019824</v>
      </c>
    </row>
    <row r="1041" spans="2:4" x14ac:dyDescent="0.3">
      <c r="B1041" s="33">
        <v>44389</v>
      </c>
      <c r="C1041" s="34">
        <v>174.32</v>
      </c>
      <c r="D1041">
        <v>28.852257000000002</v>
      </c>
    </row>
    <row r="1042" spans="2:4" x14ac:dyDescent="0.3">
      <c r="B1042" s="33">
        <v>44386</v>
      </c>
      <c r="C1042" s="34">
        <v>174.54</v>
      </c>
      <c r="D1042">
        <v>20.480405999999999</v>
      </c>
    </row>
    <row r="1043" spans="2:4" x14ac:dyDescent="0.3">
      <c r="B1043" s="33">
        <v>44385</v>
      </c>
      <c r="C1043" s="34">
        <v>175.1</v>
      </c>
      <c r="D1043">
        <v>10.830411</v>
      </c>
    </row>
    <row r="1044" spans="2:4" x14ac:dyDescent="0.3">
      <c r="B1044" s="33">
        <v>44384</v>
      </c>
      <c r="C1044" s="34">
        <v>176.62</v>
      </c>
      <c r="D1044">
        <v>13.085323000000001</v>
      </c>
    </row>
    <row r="1045" spans="2:4" x14ac:dyDescent="0.3">
      <c r="B1045" s="33">
        <v>44383</v>
      </c>
      <c r="C1045" s="34">
        <v>175.53</v>
      </c>
      <c r="D1045">
        <v>11.834045</v>
      </c>
    </row>
    <row r="1046" spans="2:4" x14ac:dyDescent="0.3">
      <c r="B1046" s="33">
        <v>44382</v>
      </c>
      <c r="C1046" s="34">
        <v>176.53</v>
      </c>
      <c r="D1046">
        <v>20.925007999999998</v>
      </c>
    </row>
    <row r="1047" spans="2:4" x14ac:dyDescent="0.3">
      <c r="B1047" s="33">
        <v>44379</v>
      </c>
      <c r="C1047" s="34">
        <v>175.45</v>
      </c>
      <c r="D1047">
        <v>17.879442999999998</v>
      </c>
    </row>
    <row r="1048" spans="2:4" x14ac:dyDescent="0.3">
      <c r="B1048" s="33">
        <v>44378</v>
      </c>
      <c r="C1048" s="34">
        <v>175.97</v>
      </c>
      <c r="D1048">
        <v>11.088659</v>
      </c>
    </row>
    <row r="1049" spans="2:4" x14ac:dyDescent="0.3">
      <c r="B1049" s="33">
        <v>44377</v>
      </c>
      <c r="C1049" s="34">
        <v>175.71</v>
      </c>
      <c r="D1049">
        <v>10.248248999999999</v>
      </c>
    </row>
    <row r="1050" spans="2:4" x14ac:dyDescent="0.3">
      <c r="B1050" s="33">
        <v>44376</v>
      </c>
      <c r="C1050" s="34">
        <v>176.23</v>
      </c>
      <c r="D1050">
        <v>12.698779</v>
      </c>
    </row>
    <row r="1051" spans="2:4" x14ac:dyDescent="0.3">
      <c r="B1051" s="33">
        <v>44375</v>
      </c>
      <c r="C1051" s="34">
        <v>176.49</v>
      </c>
      <c r="D1051">
        <v>10.191295999999999</v>
      </c>
    </row>
    <row r="1052" spans="2:4" x14ac:dyDescent="0.3">
      <c r="B1052" s="33">
        <v>44372</v>
      </c>
      <c r="C1052" s="34">
        <v>177.75</v>
      </c>
      <c r="D1052">
        <v>15.942408</v>
      </c>
    </row>
    <row r="1053" spans="2:4" x14ac:dyDescent="0.3">
      <c r="B1053" s="33">
        <v>44371</v>
      </c>
      <c r="C1053" s="34">
        <v>176.19</v>
      </c>
      <c r="D1053">
        <v>13.326067999999999</v>
      </c>
    </row>
    <row r="1054" spans="2:4" x14ac:dyDescent="0.3">
      <c r="B1054" s="33">
        <v>44370</v>
      </c>
      <c r="C1054" s="34">
        <v>176.79</v>
      </c>
      <c r="D1054">
        <v>14.627153</v>
      </c>
    </row>
    <row r="1055" spans="2:4" x14ac:dyDescent="0.3">
      <c r="B1055" s="33">
        <v>44369</v>
      </c>
      <c r="C1055" s="34">
        <v>177.79</v>
      </c>
      <c r="D1055">
        <v>13.877208</v>
      </c>
    </row>
    <row r="1056" spans="2:4" x14ac:dyDescent="0.3">
      <c r="B1056" s="33">
        <v>44368</v>
      </c>
      <c r="C1056" s="34">
        <v>177.23</v>
      </c>
      <c r="D1056">
        <v>22.435272000000001</v>
      </c>
    </row>
    <row r="1057" spans="2:4" x14ac:dyDescent="0.3">
      <c r="B1057" s="33">
        <v>44365</v>
      </c>
      <c r="C1057" s="34">
        <v>177.31</v>
      </c>
      <c r="D1057">
        <v>12.57521</v>
      </c>
    </row>
    <row r="1058" spans="2:4" x14ac:dyDescent="0.3">
      <c r="B1058" s="33">
        <v>44364</v>
      </c>
      <c r="C1058" s="34">
        <v>178.27</v>
      </c>
      <c r="D1058">
        <v>18.042674999999999</v>
      </c>
    </row>
    <row r="1059" spans="2:4" x14ac:dyDescent="0.3">
      <c r="B1059" s="33">
        <v>44363</v>
      </c>
      <c r="C1059" s="34">
        <v>180.17</v>
      </c>
      <c r="D1059">
        <v>19.074684999999999</v>
      </c>
    </row>
    <row r="1060" spans="2:4" x14ac:dyDescent="0.3">
      <c r="B1060" s="33">
        <v>44362</v>
      </c>
      <c r="C1060" s="34">
        <v>179.48</v>
      </c>
      <c r="D1060">
        <v>23.567549</v>
      </c>
    </row>
    <row r="1061" spans="2:4" x14ac:dyDescent="0.3">
      <c r="B1061" s="33">
        <v>44361</v>
      </c>
      <c r="C1061" s="34">
        <v>179.7</v>
      </c>
      <c r="D1061">
        <v>21.476893</v>
      </c>
    </row>
    <row r="1062" spans="2:4" x14ac:dyDescent="0.3">
      <c r="B1062" s="33">
        <v>44358</v>
      </c>
      <c r="C1062" s="34">
        <v>180.22</v>
      </c>
      <c r="D1062">
        <v>20.104244000000001</v>
      </c>
    </row>
    <row r="1063" spans="2:4" x14ac:dyDescent="0.3">
      <c r="B1063" s="33">
        <v>44357</v>
      </c>
      <c r="C1063" s="34">
        <v>181.43</v>
      </c>
      <c r="D1063">
        <v>14.854293999999999</v>
      </c>
    </row>
    <row r="1064" spans="2:4" x14ac:dyDescent="0.3">
      <c r="B1064" s="33">
        <v>44356</v>
      </c>
      <c r="C1064" s="34">
        <v>179.22</v>
      </c>
      <c r="D1064">
        <v>17.677889</v>
      </c>
    </row>
    <row r="1065" spans="2:4" x14ac:dyDescent="0.3">
      <c r="B1065" s="33">
        <v>44355</v>
      </c>
      <c r="C1065" s="34">
        <v>180.19</v>
      </c>
      <c r="D1065">
        <v>21.424291</v>
      </c>
    </row>
    <row r="1066" spans="2:4" x14ac:dyDescent="0.3">
      <c r="B1066" s="33">
        <v>44354</v>
      </c>
      <c r="C1066" s="34">
        <v>178.33</v>
      </c>
      <c r="D1066">
        <v>30.719587000000001</v>
      </c>
    </row>
    <row r="1067" spans="2:4" x14ac:dyDescent="0.3">
      <c r="B1067" s="33">
        <v>44351</v>
      </c>
      <c r="C1067" s="34">
        <v>176.06</v>
      </c>
      <c r="D1067">
        <v>24.887924000000002</v>
      </c>
    </row>
    <row r="1068" spans="2:4" x14ac:dyDescent="0.3">
      <c r="B1068" s="33">
        <v>44350</v>
      </c>
      <c r="C1068" s="34">
        <v>176.31</v>
      </c>
      <c r="D1068">
        <v>21.261361000000001</v>
      </c>
    </row>
    <row r="1069" spans="2:4" x14ac:dyDescent="0.3">
      <c r="B1069" s="33">
        <v>44349</v>
      </c>
      <c r="C1069" s="34">
        <v>176.27</v>
      </c>
      <c r="D1069">
        <v>31.43328</v>
      </c>
    </row>
    <row r="1070" spans="2:4" x14ac:dyDescent="0.3">
      <c r="B1070" s="33">
        <v>44348</v>
      </c>
      <c r="C1070" s="34">
        <v>181.54</v>
      </c>
      <c r="D1070">
        <v>30.126021000000001</v>
      </c>
    </row>
    <row r="1071" spans="2:4" x14ac:dyDescent="0.3">
      <c r="B1071" s="33">
        <v>44347</v>
      </c>
      <c r="C1071" s="34">
        <v>182.68</v>
      </c>
      <c r="D1071">
        <v>46.657519999999998</v>
      </c>
    </row>
    <row r="1072" spans="2:4" x14ac:dyDescent="0.3">
      <c r="B1072" s="33">
        <v>44344</v>
      </c>
      <c r="C1072" s="34">
        <v>179.56</v>
      </c>
      <c r="D1072">
        <v>96.654990999999995</v>
      </c>
    </row>
    <row r="1073" spans="2:4" x14ac:dyDescent="0.3">
      <c r="B1073" s="33">
        <v>44343</v>
      </c>
      <c r="C1073" s="34">
        <v>178.08</v>
      </c>
      <c r="D1073">
        <v>38.755110999999999</v>
      </c>
    </row>
    <row r="1074" spans="2:4" x14ac:dyDescent="0.3">
      <c r="B1074" s="33">
        <v>44342</v>
      </c>
      <c r="C1074" s="34">
        <v>177.62</v>
      </c>
      <c r="D1074">
        <v>73.039530999999997</v>
      </c>
    </row>
    <row r="1075" spans="2:4" x14ac:dyDescent="0.3">
      <c r="B1075" s="33">
        <v>44341</v>
      </c>
      <c r="C1075" s="34">
        <v>177.87</v>
      </c>
      <c r="D1075">
        <v>25.597549999999998</v>
      </c>
    </row>
    <row r="1076" spans="2:4" x14ac:dyDescent="0.3">
      <c r="B1076" s="33">
        <v>44340</v>
      </c>
      <c r="C1076" s="34">
        <v>178.38</v>
      </c>
      <c r="D1076">
        <v>47.554219000000003</v>
      </c>
    </row>
    <row r="1077" spans="2:4" x14ac:dyDescent="0.3">
      <c r="B1077" s="33">
        <v>44337</v>
      </c>
      <c r="C1077" s="34">
        <v>176.31</v>
      </c>
      <c r="D1077">
        <v>17.576136999999999</v>
      </c>
    </row>
    <row r="1078" spans="2:4" x14ac:dyDescent="0.3">
      <c r="B1078" s="33">
        <v>44336</v>
      </c>
      <c r="C1078" s="34">
        <v>174.58</v>
      </c>
      <c r="D1078">
        <v>25.334878</v>
      </c>
    </row>
    <row r="1079" spans="2:4" x14ac:dyDescent="0.3">
      <c r="B1079" s="33">
        <v>44335</v>
      </c>
      <c r="C1079" s="34">
        <v>175.21</v>
      </c>
      <c r="D1079">
        <v>28.865798000000002</v>
      </c>
    </row>
    <row r="1080" spans="2:4" x14ac:dyDescent="0.3">
      <c r="B1080" s="33">
        <v>44334</v>
      </c>
      <c r="C1080" s="34">
        <v>177.15</v>
      </c>
      <c r="D1080">
        <v>22.638020000000001</v>
      </c>
    </row>
    <row r="1081" spans="2:4" x14ac:dyDescent="0.3">
      <c r="B1081" s="33">
        <v>44333</v>
      </c>
      <c r="C1081" s="34">
        <v>179.3</v>
      </c>
      <c r="D1081">
        <v>20.884367000000001</v>
      </c>
    </row>
    <row r="1082" spans="2:4" x14ac:dyDescent="0.3">
      <c r="B1082" s="33">
        <v>44330</v>
      </c>
      <c r="C1082" s="34">
        <v>179.01</v>
      </c>
      <c r="D1082">
        <v>24.405318999999999</v>
      </c>
    </row>
    <row r="1083" spans="2:4" x14ac:dyDescent="0.3">
      <c r="B1083" s="33">
        <v>44328</v>
      </c>
      <c r="C1083" s="34">
        <v>171.42</v>
      </c>
      <c r="D1083">
        <v>30.479551000000001</v>
      </c>
    </row>
    <row r="1084" spans="2:4" x14ac:dyDescent="0.3">
      <c r="B1084" s="33">
        <v>44327</v>
      </c>
      <c r="C1084" s="34">
        <v>172.05</v>
      </c>
      <c r="D1084">
        <v>38.001828000000003</v>
      </c>
    </row>
    <row r="1085" spans="2:4" x14ac:dyDescent="0.3">
      <c r="B1085" s="33">
        <v>44326</v>
      </c>
      <c r="C1085" s="34">
        <v>173.36</v>
      </c>
      <c r="D1085">
        <v>61.647120000000001</v>
      </c>
    </row>
    <row r="1086" spans="2:4" x14ac:dyDescent="0.3">
      <c r="B1086" s="33">
        <v>44323</v>
      </c>
      <c r="C1086" s="34">
        <v>173.19</v>
      </c>
      <c r="D1086">
        <v>16.537611999999999</v>
      </c>
    </row>
    <row r="1087" spans="2:4" x14ac:dyDescent="0.3">
      <c r="B1087" s="33">
        <v>44322</v>
      </c>
      <c r="C1087" s="34">
        <v>171</v>
      </c>
      <c r="D1087">
        <v>13.747541</v>
      </c>
    </row>
    <row r="1088" spans="2:4" x14ac:dyDescent="0.3">
      <c r="B1088" s="33">
        <v>44321</v>
      </c>
      <c r="C1088" s="34">
        <v>169.86</v>
      </c>
      <c r="D1088">
        <v>16.295368</v>
      </c>
    </row>
    <row r="1089" spans="2:4" x14ac:dyDescent="0.3">
      <c r="B1089" s="33">
        <v>44320</v>
      </c>
      <c r="C1089" s="34">
        <v>168.34</v>
      </c>
      <c r="D1089">
        <v>19.463495000000002</v>
      </c>
    </row>
    <row r="1090" spans="2:4" x14ac:dyDescent="0.3">
      <c r="B1090" s="33">
        <v>44319</v>
      </c>
      <c r="C1090" s="34">
        <v>169.48</v>
      </c>
      <c r="D1090">
        <v>14.320888999999999</v>
      </c>
    </row>
    <row r="1091" spans="2:4" x14ac:dyDescent="0.3">
      <c r="B1091" s="33">
        <v>44316</v>
      </c>
      <c r="C1091" s="34">
        <v>170.87</v>
      </c>
      <c r="D1091">
        <v>13.862655</v>
      </c>
    </row>
    <row r="1092" spans="2:4" x14ac:dyDescent="0.3">
      <c r="B1092" s="33">
        <v>44315</v>
      </c>
      <c r="C1092" s="34">
        <v>172.3</v>
      </c>
      <c r="D1092">
        <v>18.259281999999999</v>
      </c>
    </row>
    <row r="1093" spans="2:4" x14ac:dyDescent="0.3">
      <c r="B1093" s="33">
        <v>44314</v>
      </c>
      <c r="C1093" s="34">
        <v>173.32</v>
      </c>
      <c r="D1093">
        <v>20.611626000000001</v>
      </c>
    </row>
    <row r="1094" spans="2:4" x14ac:dyDescent="0.3">
      <c r="B1094" s="33">
        <v>44313</v>
      </c>
      <c r="C1094" s="34">
        <v>173.23</v>
      </c>
      <c r="D1094">
        <v>16.495657000000001</v>
      </c>
    </row>
    <row r="1095" spans="2:4" x14ac:dyDescent="0.3">
      <c r="B1095" s="33">
        <v>44312</v>
      </c>
      <c r="C1095" s="34">
        <v>173.15</v>
      </c>
      <c r="D1095">
        <v>13.096755</v>
      </c>
    </row>
    <row r="1096" spans="2:4" x14ac:dyDescent="0.3">
      <c r="B1096" s="33">
        <v>44309</v>
      </c>
      <c r="C1096" s="34">
        <v>173.19</v>
      </c>
      <c r="D1096">
        <v>12.708021</v>
      </c>
    </row>
    <row r="1097" spans="2:4" x14ac:dyDescent="0.3">
      <c r="B1097" s="33">
        <v>44308</v>
      </c>
      <c r="C1097" s="34">
        <v>173.65</v>
      </c>
      <c r="D1097">
        <v>11.444813999999999</v>
      </c>
    </row>
    <row r="1098" spans="2:4" x14ac:dyDescent="0.3">
      <c r="B1098" s="33">
        <v>44306</v>
      </c>
      <c r="C1098" s="34">
        <v>171.67</v>
      </c>
      <c r="D1098">
        <v>19.886213999999999</v>
      </c>
    </row>
    <row r="1099" spans="2:4" x14ac:dyDescent="0.3">
      <c r="B1099" s="33">
        <v>44305</v>
      </c>
      <c r="C1099" s="34">
        <v>173.4</v>
      </c>
      <c r="D1099">
        <v>19.625381000000001</v>
      </c>
    </row>
    <row r="1100" spans="2:4" x14ac:dyDescent="0.3">
      <c r="B1100" s="33">
        <v>44302</v>
      </c>
      <c r="C1100" s="34">
        <v>175.38</v>
      </c>
      <c r="D1100">
        <v>23.139735000000002</v>
      </c>
    </row>
    <row r="1101" spans="2:4" x14ac:dyDescent="0.3">
      <c r="B1101" s="33">
        <v>44301</v>
      </c>
      <c r="C1101" s="34">
        <v>174.33</v>
      </c>
      <c r="D1101">
        <v>21.364882000000001</v>
      </c>
    </row>
    <row r="1102" spans="2:4" x14ac:dyDescent="0.3">
      <c r="B1102" s="33">
        <v>44299</v>
      </c>
      <c r="C1102" s="34">
        <v>176.01</v>
      </c>
      <c r="D1102">
        <v>15.792299</v>
      </c>
    </row>
    <row r="1103" spans="2:4" x14ac:dyDescent="0.3">
      <c r="B1103" s="33">
        <v>44298</v>
      </c>
      <c r="C1103" s="34">
        <v>173.15</v>
      </c>
      <c r="D1103">
        <v>13.311926</v>
      </c>
    </row>
    <row r="1104" spans="2:4" x14ac:dyDescent="0.3">
      <c r="B1104" s="33">
        <v>44295</v>
      </c>
      <c r="C1104" s="34">
        <v>179.73</v>
      </c>
      <c r="D1104">
        <v>17.530742</v>
      </c>
    </row>
    <row r="1105" spans="2:4" x14ac:dyDescent="0.3">
      <c r="B1105" s="33">
        <v>44294</v>
      </c>
      <c r="C1105" s="34">
        <v>179.85</v>
      </c>
      <c r="D1105">
        <v>20.247638999999999</v>
      </c>
    </row>
    <row r="1106" spans="2:4" x14ac:dyDescent="0.3">
      <c r="B1106" s="33">
        <v>44293</v>
      </c>
      <c r="C1106" s="34">
        <v>180.32</v>
      </c>
      <c r="D1106">
        <v>34.511670000000002</v>
      </c>
    </row>
    <row r="1107" spans="2:4" x14ac:dyDescent="0.3">
      <c r="B1107" s="33">
        <v>44292</v>
      </c>
      <c r="C1107" s="34">
        <v>179.35</v>
      </c>
      <c r="D1107">
        <v>16.364246999999999</v>
      </c>
    </row>
    <row r="1108" spans="2:4" x14ac:dyDescent="0.3">
      <c r="B1108" s="33">
        <v>44291</v>
      </c>
      <c r="C1108" s="34">
        <v>179.26</v>
      </c>
      <c r="D1108">
        <v>14.116873999999999</v>
      </c>
    </row>
    <row r="1109" spans="2:4" x14ac:dyDescent="0.3">
      <c r="B1109" s="33">
        <v>44287</v>
      </c>
      <c r="C1109" s="34">
        <v>185.59</v>
      </c>
      <c r="D1109">
        <v>15.204883000000001</v>
      </c>
    </row>
    <row r="1110" spans="2:4" x14ac:dyDescent="0.3">
      <c r="B1110" s="33">
        <v>44286</v>
      </c>
      <c r="C1110" s="34">
        <v>184.28</v>
      </c>
      <c r="D1110">
        <v>25.674226999999998</v>
      </c>
    </row>
    <row r="1111" spans="2:4" x14ac:dyDescent="0.3">
      <c r="B1111" s="33">
        <v>44285</v>
      </c>
      <c r="C1111" s="34">
        <v>180.95</v>
      </c>
      <c r="D1111">
        <v>31.378045</v>
      </c>
    </row>
    <row r="1112" spans="2:4" x14ac:dyDescent="0.3">
      <c r="B1112" s="33">
        <v>44281</v>
      </c>
      <c r="C1112" s="34">
        <v>177.87</v>
      </c>
      <c r="D1112">
        <v>29.062761999999999</v>
      </c>
    </row>
    <row r="1113" spans="2:4" x14ac:dyDescent="0.3">
      <c r="B1113" s="33">
        <v>44280</v>
      </c>
      <c r="C1113" s="34">
        <v>178.46</v>
      </c>
      <c r="D1113">
        <v>36.485321999999996</v>
      </c>
    </row>
    <row r="1114" spans="2:4" x14ac:dyDescent="0.3">
      <c r="B1114" s="33">
        <v>44279</v>
      </c>
      <c r="C1114" s="34">
        <v>182.13</v>
      </c>
      <c r="D1114">
        <v>27.792033</v>
      </c>
    </row>
    <row r="1115" spans="2:4" x14ac:dyDescent="0.3">
      <c r="B1115" s="33">
        <v>44278</v>
      </c>
      <c r="C1115" s="34">
        <v>187.4</v>
      </c>
      <c r="D1115">
        <v>26.079435</v>
      </c>
    </row>
    <row r="1116" spans="2:4" x14ac:dyDescent="0.3">
      <c r="B1116" s="33">
        <v>44277</v>
      </c>
      <c r="C1116" s="34">
        <v>190.6</v>
      </c>
      <c r="D1116">
        <v>40.681282000000003</v>
      </c>
    </row>
    <row r="1117" spans="2:4" x14ac:dyDescent="0.3">
      <c r="B1117" s="33">
        <v>44274</v>
      </c>
      <c r="C1117" s="34">
        <v>188.03</v>
      </c>
      <c r="D1117">
        <v>27.609242999999999</v>
      </c>
    </row>
    <row r="1118" spans="2:4" x14ac:dyDescent="0.3">
      <c r="B1118" s="33">
        <v>44273</v>
      </c>
      <c r="C1118" s="34">
        <v>183.56</v>
      </c>
      <c r="D1118">
        <v>41.564683000000002</v>
      </c>
    </row>
    <row r="1119" spans="2:4" x14ac:dyDescent="0.3">
      <c r="B1119" s="33">
        <v>44272</v>
      </c>
      <c r="C1119" s="34">
        <v>177.62</v>
      </c>
      <c r="D1119">
        <v>46.050244999999997</v>
      </c>
    </row>
    <row r="1120" spans="2:4" x14ac:dyDescent="0.3">
      <c r="B1120" s="33">
        <v>44271</v>
      </c>
      <c r="C1120" s="34">
        <v>175.3</v>
      </c>
      <c r="D1120">
        <v>134.18499399999999</v>
      </c>
    </row>
    <row r="1121" spans="2:4" x14ac:dyDescent="0.3">
      <c r="B1121" s="33">
        <v>44270</v>
      </c>
      <c r="C1121" s="34">
        <v>173.27</v>
      </c>
      <c r="D1121">
        <v>91.993104000000002</v>
      </c>
    </row>
    <row r="1122" spans="2:4" x14ac:dyDescent="0.3">
      <c r="B1122" s="33">
        <v>44267</v>
      </c>
      <c r="C1122" s="34">
        <v>173.06</v>
      </c>
      <c r="D1122">
        <v>78.578698000000003</v>
      </c>
    </row>
    <row r="1123" spans="2:4" x14ac:dyDescent="0.3">
      <c r="B1123" s="33">
        <v>44265</v>
      </c>
      <c r="C1123" s="34">
        <v>174.16</v>
      </c>
      <c r="D1123">
        <v>48.763187000000002</v>
      </c>
    </row>
    <row r="1124" spans="2:4" x14ac:dyDescent="0.3">
      <c r="B1124" s="33">
        <v>44264</v>
      </c>
      <c r="C1124" s="34">
        <v>175.26</v>
      </c>
      <c r="D1124">
        <v>41.115805000000002</v>
      </c>
    </row>
    <row r="1125" spans="2:4" x14ac:dyDescent="0.3">
      <c r="B1125" s="33">
        <v>44263</v>
      </c>
      <c r="C1125" s="34">
        <v>175.42</v>
      </c>
      <c r="D1125">
        <v>30.787960000000002</v>
      </c>
    </row>
    <row r="1126" spans="2:4" x14ac:dyDescent="0.3">
      <c r="B1126" s="33">
        <v>44260</v>
      </c>
      <c r="C1126" s="34">
        <v>175.89</v>
      </c>
      <c r="D1126">
        <v>19.603214000000001</v>
      </c>
    </row>
    <row r="1127" spans="2:4" x14ac:dyDescent="0.3">
      <c r="B1127" s="33">
        <v>44259</v>
      </c>
      <c r="C1127" s="34">
        <v>176.86</v>
      </c>
      <c r="D1127">
        <v>22.593086</v>
      </c>
    </row>
    <row r="1128" spans="2:4" x14ac:dyDescent="0.3">
      <c r="B1128" s="33">
        <v>44258</v>
      </c>
      <c r="C1128" s="34">
        <v>177.07</v>
      </c>
      <c r="D1128">
        <v>22.98874</v>
      </c>
    </row>
    <row r="1129" spans="2:4" x14ac:dyDescent="0.3">
      <c r="B1129" s="33">
        <v>44257</v>
      </c>
      <c r="C1129" s="34">
        <v>177.03</v>
      </c>
      <c r="D1129">
        <v>17.323589999999999</v>
      </c>
    </row>
    <row r="1130" spans="2:4" x14ac:dyDescent="0.3">
      <c r="B1130" s="33">
        <v>44256</v>
      </c>
      <c r="C1130" s="34">
        <v>174.5</v>
      </c>
      <c r="D1130">
        <v>24.899211999999999</v>
      </c>
    </row>
    <row r="1131" spans="2:4" x14ac:dyDescent="0.3">
      <c r="B1131" s="33">
        <v>44253</v>
      </c>
      <c r="C1131" s="34">
        <v>171.92</v>
      </c>
      <c r="D1131">
        <v>20.846117</v>
      </c>
    </row>
    <row r="1132" spans="2:4" x14ac:dyDescent="0.3">
      <c r="B1132" s="33">
        <v>44252</v>
      </c>
      <c r="C1132" s="34">
        <v>176.39</v>
      </c>
      <c r="D1132">
        <v>25.604168999999999</v>
      </c>
    </row>
    <row r="1133" spans="2:4" x14ac:dyDescent="0.3">
      <c r="B1133" s="33">
        <v>44251</v>
      </c>
      <c r="C1133" s="34">
        <v>176.14</v>
      </c>
      <c r="D1133">
        <v>16.225536000000002</v>
      </c>
    </row>
    <row r="1134" spans="2:4" x14ac:dyDescent="0.3">
      <c r="B1134" s="33">
        <v>44250</v>
      </c>
      <c r="C1134" s="34">
        <v>175.85</v>
      </c>
      <c r="D1134">
        <v>43.429293000000001</v>
      </c>
    </row>
    <row r="1135" spans="2:4" x14ac:dyDescent="0.3">
      <c r="B1135" s="33">
        <v>44249</v>
      </c>
      <c r="C1135" s="34">
        <v>174.62</v>
      </c>
      <c r="D1135">
        <v>25.954142000000001</v>
      </c>
    </row>
    <row r="1136" spans="2:4" x14ac:dyDescent="0.3">
      <c r="B1136" s="33">
        <v>44246</v>
      </c>
      <c r="C1136" s="34">
        <v>177.91</v>
      </c>
      <c r="D1136">
        <v>13.160617</v>
      </c>
    </row>
    <row r="1137" spans="2:4" x14ac:dyDescent="0.3">
      <c r="B1137" s="33">
        <v>44245</v>
      </c>
      <c r="C1137" s="34">
        <v>180.3</v>
      </c>
      <c r="D1137">
        <v>26.675953</v>
      </c>
    </row>
    <row r="1138" spans="2:4" x14ac:dyDescent="0.3">
      <c r="B1138" s="33">
        <v>44244</v>
      </c>
      <c r="C1138" s="34">
        <v>179.39</v>
      </c>
      <c r="D1138">
        <v>51.546287999999997</v>
      </c>
    </row>
    <row r="1139" spans="2:4" x14ac:dyDescent="0.3">
      <c r="B1139" s="33">
        <v>44243</v>
      </c>
      <c r="C1139" s="34">
        <v>179.81</v>
      </c>
      <c r="D1139">
        <v>28.125202999999999</v>
      </c>
    </row>
    <row r="1140" spans="2:4" x14ac:dyDescent="0.3">
      <c r="B1140" s="33">
        <v>44242</v>
      </c>
      <c r="C1140" s="34">
        <v>180.09</v>
      </c>
      <c r="D1140">
        <v>24.070563</v>
      </c>
    </row>
    <row r="1141" spans="2:4" x14ac:dyDescent="0.3">
      <c r="B1141" s="33">
        <v>44239</v>
      </c>
      <c r="C1141" s="34">
        <v>179.15</v>
      </c>
      <c r="D1141">
        <v>19.850515999999999</v>
      </c>
    </row>
    <row r="1142" spans="2:4" x14ac:dyDescent="0.3">
      <c r="B1142" s="33">
        <v>44238</v>
      </c>
      <c r="C1142" s="34">
        <v>186.56</v>
      </c>
      <c r="D1142">
        <v>29.148890999999999</v>
      </c>
    </row>
    <row r="1143" spans="2:4" x14ac:dyDescent="0.3">
      <c r="B1143" s="33">
        <v>44237</v>
      </c>
      <c r="C1143" s="34">
        <v>187.47</v>
      </c>
      <c r="D1143">
        <v>31.776554999999998</v>
      </c>
    </row>
    <row r="1144" spans="2:4" x14ac:dyDescent="0.3">
      <c r="B1144" s="33">
        <v>44236</v>
      </c>
      <c r="C1144" s="34">
        <v>188.66</v>
      </c>
      <c r="D1144">
        <v>110.568108</v>
      </c>
    </row>
    <row r="1145" spans="2:4" x14ac:dyDescent="0.3">
      <c r="B1145" s="33">
        <v>44235</v>
      </c>
      <c r="C1145" s="34">
        <v>192.04</v>
      </c>
      <c r="D1145">
        <v>43.631374000000001</v>
      </c>
    </row>
    <row r="1146" spans="2:4" x14ac:dyDescent="0.3">
      <c r="B1146" s="33">
        <v>44232</v>
      </c>
      <c r="C1146" s="34">
        <v>193.07</v>
      </c>
      <c r="D1146">
        <v>47.283127</v>
      </c>
    </row>
    <row r="1147" spans="2:4" x14ac:dyDescent="0.3">
      <c r="B1147" s="33">
        <v>44231</v>
      </c>
      <c r="C1147" s="34">
        <v>189.45</v>
      </c>
      <c r="D1147">
        <v>70.655961000000005</v>
      </c>
    </row>
    <row r="1148" spans="2:4" x14ac:dyDescent="0.3">
      <c r="B1148" s="33">
        <v>44230</v>
      </c>
      <c r="C1148" s="34">
        <v>178.57</v>
      </c>
      <c r="D1148">
        <v>41.495834000000002</v>
      </c>
    </row>
    <row r="1149" spans="2:4" x14ac:dyDescent="0.3">
      <c r="B1149" s="33">
        <v>44229</v>
      </c>
      <c r="C1149" s="34">
        <v>179.77</v>
      </c>
      <c r="D1149">
        <v>125.490301</v>
      </c>
    </row>
    <row r="1150" spans="2:4" x14ac:dyDescent="0.3">
      <c r="B1150" s="33">
        <v>44228</v>
      </c>
      <c r="C1150" s="34">
        <v>177.91</v>
      </c>
      <c r="D1150">
        <v>105.81889700000001</v>
      </c>
    </row>
    <row r="1151" spans="2:4" x14ac:dyDescent="0.3">
      <c r="B1151" s="33">
        <v>44225</v>
      </c>
      <c r="C1151" s="34">
        <v>167.45</v>
      </c>
      <c r="D1151">
        <v>53.643262999999997</v>
      </c>
    </row>
    <row r="1152" spans="2:4" x14ac:dyDescent="0.3">
      <c r="B1152" s="33">
        <v>44224</v>
      </c>
      <c r="C1152" s="34">
        <v>170.21</v>
      </c>
      <c r="D1152">
        <v>48.457780999999997</v>
      </c>
    </row>
    <row r="1153" spans="2:4" x14ac:dyDescent="0.3">
      <c r="B1153" s="33">
        <v>44223</v>
      </c>
      <c r="C1153" s="34">
        <v>173.55</v>
      </c>
      <c r="D1153">
        <v>57.744413999999999</v>
      </c>
    </row>
    <row r="1154" spans="2:4" x14ac:dyDescent="0.3">
      <c r="B1154" s="33">
        <v>44221</v>
      </c>
      <c r="C1154" s="34">
        <v>171.2</v>
      </c>
      <c r="D1154">
        <v>23.764654</v>
      </c>
    </row>
    <row r="1155" spans="2:4" x14ac:dyDescent="0.3">
      <c r="B1155" s="33">
        <v>44218</v>
      </c>
      <c r="C1155" s="34">
        <v>173.59</v>
      </c>
      <c r="D1155">
        <v>22.131983000000002</v>
      </c>
    </row>
    <row r="1156" spans="2:4" x14ac:dyDescent="0.3">
      <c r="B1156" s="33">
        <v>44217</v>
      </c>
      <c r="C1156" s="34">
        <v>176.06</v>
      </c>
      <c r="D1156">
        <v>48.471356999999998</v>
      </c>
    </row>
    <row r="1157" spans="2:4" x14ac:dyDescent="0.3">
      <c r="B1157" s="33">
        <v>44216</v>
      </c>
      <c r="C1157" s="34">
        <v>179.31</v>
      </c>
      <c r="D1157">
        <v>24.967898999999999</v>
      </c>
    </row>
    <row r="1158" spans="2:4" x14ac:dyDescent="0.3">
      <c r="B1158" s="33">
        <v>44215</v>
      </c>
      <c r="C1158" s="34">
        <v>180.3</v>
      </c>
      <c r="D1158">
        <v>24.712181999999999</v>
      </c>
    </row>
    <row r="1159" spans="2:4" x14ac:dyDescent="0.3">
      <c r="B1159" s="33">
        <v>44214</v>
      </c>
      <c r="C1159" s="34">
        <v>181.04</v>
      </c>
      <c r="D1159">
        <v>28.999164</v>
      </c>
    </row>
    <row r="1160" spans="2:4" x14ac:dyDescent="0.3">
      <c r="B1160" s="33">
        <v>44211</v>
      </c>
      <c r="C1160" s="34">
        <v>179.48</v>
      </c>
      <c r="D1160">
        <v>44.672446999999998</v>
      </c>
    </row>
    <row r="1161" spans="2:4" x14ac:dyDescent="0.3">
      <c r="B1161" s="33">
        <v>44210</v>
      </c>
      <c r="C1161" s="34">
        <v>176.43</v>
      </c>
      <c r="D1161">
        <v>31.785088999999999</v>
      </c>
    </row>
    <row r="1162" spans="2:4" x14ac:dyDescent="0.3">
      <c r="B1162" s="33">
        <v>44209</v>
      </c>
      <c r="C1162" s="34">
        <v>174.04</v>
      </c>
      <c r="D1162">
        <v>67.607821999999999</v>
      </c>
    </row>
    <row r="1163" spans="2:4" x14ac:dyDescent="0.3">
      <c r="B1163" s="33">
        <v>44208</v>
      </c>
      <c r="C1163" s="34">
        <v>170.09</v>
      </c>
      <c r="D1163">
        <v>58.321157999999997</v>
      </c>
    </row>
    <row r="1164" spans="2:4" x14ac:dyDescent="0.3">
      <c r="B1164" s="33">
        <v>44207</v>
      </c>
      <c r="C1164" s="34">
        <v>166.83</v>
      </c>
      <c r="D1164">
        <v>48.304262999999999</v>
      </c>
    </row>
    <row r="1165" spans="2:4" x14ac:dyDescent="0.3">
      <c r="B1165" s="33">
        <v>44204</v>
      </c>
      <c r="C1165" s="34">
        <v>166.01</v>
      </c>
      <c r="D1165">
        <v>63.925995999999998</v>
      </c>
    </row>
    <row r="1166" spans="2:4" x14ac:dyDescent="0.3">
      <c r="B1166" s="33">
        <v>44203</v>
      </c>
      <c r="C1166" s="34">
        <v>167.08</v>
      </c>
      <c r="D1166">
        <v>35.617404000000001</v>
      </c>
    </row>
    <row r="1167" spans="2:4" x14ac:dyDescent="0.3">
      <c r="B1167" s="33">
        <v>44202</v>
      </c>
      <c r="C1167" s="34">
        <v>169.22</v>
      </c>
      <c r="D1167">
        <v>42.970982999999997</v>
      </c>
    </row>
    <row r="1168" spans="2:4" x14ac:dyDescent="0.3">
      <c r="B1168" s="33">
        <v>44201</v>
      </c>
      <c r="C1168" s="34">
        <v>174.2</v>
      </c>
      <c r="D1168">
        <v>56.42736</v>
      </c>
    </row>
    <row r="1169" spans="2:4" x14ac:dyDescent="0.3">
      <c r="B1169" s="33">
        <v>44200</v>
      </c>
      <c r="C1169" s="34">
        <v>175.81</v>
      </c>
      <c r="D1169">
        <v>34.952401000000002</v>
      </c>
    </row>
    <row r="1170" spans="2:4" x14ac:dyDescent="0.3">
      <c r="B1170" s="33">
        <v>44197</v>
      </c>
      <c r="C1170" s="34">
        <v>176.18</v>
      </c>
      <c r="D1170">
        <v>49.067836999999997</v>
      </c>
    </row>
    <row r="1171" spans="2:4" x14ac:dyDescent="0.3">
      <c r="B1171" s="33">
        <v>44196</v>
      </c>
      <c r="C1171" s="34">
        <v>172.19</v>
      </c>
      <c r="D1171">
        <v>18.024083000000001</v>
      </c>
    </row>
    <row r="1172" spans="2:4" x14ac:dyDescent="0.3">
      <c r="B1172" s="33">
        <v>44195</v>
      </c>
      <c r="C1172" s="34">
        <v>173.96</v>
      </c>
      <c r="D1172">
        <v>26.891798999999999</v>
      </c>
    </row>
    <row r="1173" spans="2:4" x14ac:dyDescent="0.3">
      <c r="B1173" s="33">
        <v>44194</v>
      </c>
      <c r="C1173" s="34">
        <v>174.29</v>
      </c>
      <c r="D1173">
        <v>19.527332999999999</v>
      </c>
    </row>
    <row r="1174" spans="2:4" x14ac:dyDescent="0.3">
      <c r="B1174" s="33">
        <v>44193</v>
      </c>
      <c r="C1174" s="34">
        <v>172.6</v>
      </c>
      <c r="D1174">
        <v>18.245270000000001</v>
      </c>
    </row>
    <row r="1175" spans="2:4" x14ac:dyDescent="0.3">
      <c r="B1175" s="33">
        <v>44189</v>
      </c>
      <c r="C1175" s="34">
        <v>171.86</v>
      </c>
      <c r="D1175">
        <v>18.925262</v>
      </c>
    </row>
    <row r="1176" spans="2:4" x14ac:dyDescent="0.3">
      <c r="B1176" s="33">
        <v>44188</v>
      </c>
      <c r="C1176" s="34">
        <v>171.16</v>
      </c>
      <c r="D1176">
        <v>26.546468999999998</v>
      </c>
    </row>
    <row r="1177" spans="2:4" x14ac:dyDescent="0.3">
      <c r="B1177" s="33">
        <v>44187</v>
      </c>
      <c r="C1177" s="34">
        <v>167.57</v>
      </c>
      <c r="D1177">
        <v>15.741</v>
      </c>
    </row>
    <row r="1178" spans="2:4" x14ac:dyDescent="0.3">
      <c r="B1178" s="33">
        <v>44186</v>
      </c>
      <c r="C1178" s="34">
        <v>167.2</v>
      </c>
      <c r="D1178">
        <v>22.768284000000001</v>
      </c>
    </row>
    <row r="1179" spans="2:4" x14ac:dyDescent="0.3">
      <c r="B1179" s="33">
        <v>44183</v>
      </c>
      <c r="C1179" s="34">
        <v>176.72</v>
      </c>
      <c r="D1179">
        <v>23.695667</v>
      </c>
    </row>
    <row r="1180" spans="2:4" x14ac:dyDescent="0.3">
      <c r="B1180" s="33">
        <v>44182</v>
      </c>
      <c r="C1180" s="34">
        <v>175.52</v>
      </c>
      <c r="D1180">
        <v>40.986353000000001</v>
      </c>
    </row>
    <row r="1181" spans="2:4" x14ac:dyDescent="0.3">
      <c r="B1181" s="33">
        <v>44181</v>
      </c>
      <c r="C1181" s="34">
        <v>176.31</v>
      </c>
      <c r="D1181">
        <v>41.834797000000002</v>
      </c>
    </row>
    <row r="1182" spans="2:4" x14ac:dyDescent="0.3">
      <c r="B1182" s="33">
        <v>44180</v>
      </c>
      <c r="C1182" s="34">
        <v>175.93</v>
      </c>
      <c r="D1182">
        <v>23.775053</v>
      </c>
    </row>
    <row r="1183" spans="2:4" x14ac:dyDescent="0.3">
      <c r="B1183" s="33">
        <v>44179</v>
      </c>
      <c r="C1183" s="34">
        <v>177.87</v>
      </c>
      <c r="D1183">
        <v>22.386185000000001</v>
      </c>
    </row>
    <row r="1184" spans="2:4" x14ac:dyDescent="0.3">
      <c r="B1184" s="33">
        <v>44176</v>
      </c>
      <c r="C1184" s="34">
        <v>178.2</v>
      </c>
      <c r="D1184">
        <v>19.551629999999999</v>
      </c>
    </row>
    <row r="1185" spans="2:4" x14ac:dyDescent="0.3">
      <c r="B1185" s="33">
        <v>44175</v>
      </c>
      <c r="C1185" s="34">
        <v>175.23</v>
      </c>
      <c r="D1185">
        <v>23.255609</v>
      </c>
    </row>
    <row r="1186" spans="2:4" x14ac:dyDescent="0.3">
      <c r="B1186" s="33">
        <v>44174</v>
      </c>
      <c r="C1186" s="34">
        <v>169.22</v>
      </c>
      <c r="D1186">
        <v>26.990062999999999</v>
      </c>
    </row>
    <row r="1187" spans="2:4" x14ac:dyDescent="0.3">
      <c r="B1187" s="33">
        <v>44173</v>
      </c>
      <c r="C1187" s="34">
        <v>166.79</v>
      </c>
      <c r="D1187">
        <v>60.322445000000002</v>
      </c>
    </row>
    <row r="1188" spans="2:4" x14ac:dyDescent="0.3">
      <c r="B1188" s="33">
        <v>44172</v>
      </c>
      <c r="C1188" s="34">
        <v>167.37</v>
      </c>
      <c r="D1188">
        <v>65.227495000000005</v>
      </c>
    </row>
    <row r="1189" spans="2:4" x14ac:dyDescent="0.3">
      <c r="B1189" s="33">
        <v>44169</v>
      </c>
      <c r="C1189" s="34">
        <v>163.29</v>
      </c>
      <c r="D1189">
        <v>39.684395000000002</v>
      </c>
    </row>
    <row r="1190" spans="2:4" x14ac:dyDescent="0.3">
      <c r="B1190" s="33">
        <v>44168</v>
      </c>
      <c r="C1190" s="34">
        <v>161.63999999999999</v>
      </c>
      <c r="D1190">
        <v>30.853963</v>
      </c>
    </row>
    <row r="1191" spans="2:4" x14ac:dyDescent="0.3">
      <c r="B1191" s="33">
        <v>44167</v>
      </c>
      <c r="C1191" s="34">
        <v>161.43</v>
      </c>
      <c r="D1191">
        <v>35.693449999999999</v>
      </c>
    </row>
    <row r="1192" spans="2:4" x14ac:dyDescent="0.3">
      <c r="B1192" s="33">
        <v>44166</v>
      </c>
      <c r="C1192" s="34">
        <v>160.16</v>
      </c>
      <c r="D1192">
        <v>22.152332000000001</v>
      </c>
    </row>
    <row r="1193" spans="2:4" x14ac:dyDescent="0.3">
      <c r="B1193" s="33">
        <v>44162</v>
      </c>
      <c r="C1193" s="34">
        <v>159.54</v>
      </c>
      <c r="D1193">
        <v>28.009042000000001</v>
      </c>
    </row>
    <row r="1194" spans="2:4" x14ac:dyDescent="0.3">
      <c r="B1194" s="33">
        <v>44161</v>
      </c>
      <c r="C1194" s="34">
        <v>160.49</v>
      </c>
      <c r="D1194">
        <v>28.425948000000002</v>
      </c>
    </row>
    <row r="1195" spans="2:4" x14ac:dyDescent="0.3">
      <c r="B1195" s="33">
        <v>44160</v>
      </c>
      <c r="C1195" s="34">
        <v>159.69999999999999</v>
      </c>
      <c r="D1195">
        <v>15.893345999999999</v>
      </c>
    </row>
    <row r="1196" spans="2:4" x14ac:dyDescent="0.3">
      <c r="B1196" s="33">
        <v>44159</v>
      </c>
      <c r="C1196" s="34">
        <v>161.11000000000001</v>
      </c>
      <c r="D1196">
        <v>31.385396</v>
      </c>
    </row>
    <row r="1197" spans="2:4" x14ac:dyDescent="0.3">
      <c r="B1197" s="33">
        <v>44158</v>
      </c>
      <c r="C1197" s="34">
        <v>157.22999999999999</v>
      </c>
      <c r="D1197">
        <v>24.222956</v>
      </c>
    </row>
    <row r="1198" spans="2:4" x14ac:dyDescent="0.3">
      <c r="B1198" s="33">
        <v>44155</v>
      </c>
      <c r="C1198" s="34">
        <v>157.93</v>
      </c>
      <c r="D1198">
        <v>41.659179000000002</v>
      </c>
    </row>
    <row r="1199" spans="2:4" x14ac:dyDescent="0.3">
      <c r="B1199" s="33">
        <v>44154</v>
      </c>
      <c r="C1199" s="34">
        <v>154.80000000000001</v>
      </c>
      <c r="D1199">
        <v>45.411814999999997</v>
      </c>
    </row>
    <row r="1200" spans="2:4" x14ac:dyDescent="0.3">
      <c r="B1200" s="33">
        <v>44153</v>
      </c>
      <c r="C1200" s="34">
        <v>151.63</v>
      </c>
      <c r="D1200">
        <v>23.180456</v>
      </c>
    </row>
    <row r="1201" spans="2:4" x14ac:dyDescent="0.3">
      <c r="B1201" s="33">
        <v>44152</v>
      </c>
      <c r="C1201" s="34">
        <v>154.35</v>
      </c>
      <c r="D1201">
        <v>45.307312000000003</v>
      </c>
    </row>
    <row r="1202" spans="2:4" x14ac:dyDescent="0.3">
      <c r="B1202" s="33">
        <v>44149</v>
      </c>
      <c r="C1202" s="34">
        <v>155.38</v>
      </c>
      <c r="D1202">
        <v>48.984610000000004</v>
      </c>
    </row>
    <row r="1203" spans="2:4" x14ac:dyDescent="0.3">
      <c r="B1203" s="33">
        <v>44148</v>
      </c>
      <c r="C1203" s="34">
        <v>154.13999999999999</v>
      </c>
      <c r="D1203">
        <v>26.595991999999999</v>
      </c>
    </row>
    <row r="1204" spans="2:4" x14ac:dyDescent="0.3">
      <c r="B1204" s="33">
        <v>44147</v>
      </c>
      <c r="C1204" s="34">
        <v>154.88</v>
      </c>
      <c r="D1204">
        <v>20.950589000000001</v>
      </c>
    </row>
    <row r="1205" spans="2:4" x14ac:dyDescent="0.3">
      <c r="B1205" s="33">
        <v>44146</v>
      </c>
      <c r="C1205" s="34">
        <v>152.66</v>
      </c>
      <c r="D1205">
        <v>7.767144</v>
      </c>
    </row>
    <row r="1206" spans="2:4" x14ac:dyDescent="0.3">
      <c r="B1206" s="33">
        <v>44145</v>
      </c>
      <c r="C1206" s="34">
        <v>146.93</v>
      </c>
      <c r="D1206">
        <v>28.198725</v>
      </c>
    </row>
    <row r="1207" spans="2:4" x14ac:dyDescent="0.3">
      <c r="B1207" s="33">
        <v>44144</v>
      </c>
      <c r="C1207" s="34">
        <v>142.36000000000001</v>
      </c>
      <c r="D1207">
        <v>46.367792000000001</v>
      </c>
    </row>
    <row r="1208" spans="2:4" x14ac:dyDescent="0.3">
      <c r="B1208" s="33">
        <v>44141</v>
      </c>
      <c r="C1208" s="34">
        <v>143.31</v>
      </c>
      <c r="D1208">
        <v>63.318643999999999</v>
      </c>
    </row>
    <row r="1209" spans="2:4" x14ac:dyDescent="0.3">
      <c r="B1209" s="33">
        <v>44140</v>
      </c>
      <c r="C1209" s="34">
        <v>143.97</v>
      </c>
      <c r="D1209">
        <v>57.459435999999997</v>
      </c>
    </row>
    <row r="1210" spans="2:4" x14ac:dyDescent="0.3">
      <c r="B1210" s="33">
        <v>44139</v>
      </c>
      <c r="C1210" s="34">
        <v>139.88999999999999</v>
      </c>
      <c r="D1210">
        <v>35.286484000000002</v>
      </c>
    </row>
    <row r="1211" spans="2:4" x14ac:dyDescent="0.3">
      <c r="B1211" s="33">
        <v>44138</v>
      </c>
      <c r="C1211" s="34">
        <v>140.13999999999999</v>
      </c>
      <c r="D1211">
        <v>34.252004999999997</v>
      </c>
    </row>
    <row r="1212" spans="2:4" x14ac:dyDescent="0.3">
      <c r="B1212" s="33">
        <v>44137</v>
      </c>
      <c r="C1212" s="34">
        <v>137.38</v>
      </c>
      <c r="D1212">
        <v>26.997641000000002</v>
      </c>
    </row>
    <row r="1213" spans="2:4" x14ac:dyDescent="0.3">
      <c r="B1213" s="33">
        <v>44134</v>
      </c>
      <c r="C1213" s="34">
        <v>136.13999999999999</v>
      </c>
      <c r="D1213">
        <v>18.808819</v>
      </c>
    </row>
    <row r="1214" spans="2:4" x14ac:dyDescent="0.3">
      <c r="B1214" s="33">
        <v>44133</v>
      </c>
      <c r="C1214" s="34">
        <v>134.99</v>
      </c>
      <c r="D1214">
        <v>22.602903000000001</v>
      </c>
    </row>
    <row r="1215" spans="2:4" x14ac:dyDescent="0.3">
      <c r="B1215" s="33">
        <v>44132</v>
      </c>
      <c r="C1215" s="34">
        <v>136.35</v>
      </c>
      <c r="D1215">
        <v>14.370649</v>
      </c>
    </row>
    <row r="1216" spans="2:4" x14ac:dyDescent="0.3">
      <c r="B1216" s="33">
        <v>44131</v>
      </c>
      <c r="C1216" s="34">
        <v>137.75</v>
      </c>
      <c r="D1216">
        <v>16.347325000000001</v>
      </c>
    </row>
    <row r="1217" spans="2:4" x14ac:dyDescent="0.3">
      <c r="B1217" s="33">
        <v>44130</v>
      </c>
      <c r="C1217" s="34">
        <v>138.86000000000001</v>
      </c>
      <c r="D1217">
        <v>21.007138999999999</v>
      </c>
    </row>
    <row r="1218" spans="2:4" x14ac:dyDescent="0.3">
      <c r="B1218" s="33">
        <v>44127</v>
      </c>
      <c r="C1218" s="34">
        <v>140.66999999999999</v>
      </c>
      <c r="D1218">
        <v>16.820774</v>
      </c>
    </row>
    <row r="1219" spans="2:4" x14ac:dyDescent="0.3">
      <c r="B1219" s="33">
        <v>44126</v>
      </c>
      <c r="C1219" s="34">
        <v>138.86000000000001</v>
      </c>
      <c r="D1219">
        <v>45.885092</v>
      </c>
    </row>
    <row r="1220" spans="2:4" x14ac:dyDescent="0.3">
      <c r="B1220" s="33">
        <v>44125</v>
      </c>
      <c r="C1220" s="34">
        <v>138.12</v>
      </c>
      <c r="D1220">
        <v>16.080575</v>
      </c>
    </row>
    <row r="1221" spans="2:4" x14ac:dyDescent="0.3">
      <c r="B1221" s="33">
        <v>44124</v>
      </c>
      <c r="C1221" s="34">
        <v>137.94999999999999</v>
      </c>
      <c r="D1221">
        <v>20.145583999999999</v>
      </c>
    </row>
    <row r="1222" spans="2:4" x14ac:dyDescent="0.3">
      <c r="B1222" s="33">
        <v>44123</v>
      </c>
      <c r="C1222" s="34">
        <v>138.61000000000001</v>
      </c>
      <c r="D1222">
        <v>22.044107</v>
      </c>
    </row>
    <row r="1223" spans="2:4" x14ac:dyDescent="0.3">
      <c r="B1223" s="33">
        <v>44120</v>
      </c>
      <c r="C1223" s="34">
        <v>136.51</v>
      </c>
      <c r="D1223">
        <v>16.478833000000002</v>
      </c>
    </row>
    <row r="1224" spans="2:4" x14ac:dyDescent="0.3">
      <c r="B1224" s="33">
        <v>44119</v>
      </c>
      <c r="C1224" s="34">
        <v>135.97999999999999</v>
      </c>
      <c r="D1224">
        <v>16.148741000000001</v>
      </c>
    </row>
    <row r="1225" spans="2:4" x14ac:dyDescent="0.3">
      <c r="B1225" s="33">
        <v>44118</v>
      </c>
      <c r="C1225" s="34">
        <v>138.24</v>
      </c>
      <c r="D1225">
        <v>19.016521000000001</v>
      </c>
    </row>
    <row r="1226" spans="2:4" x14ac:dyDescent="0.3">
      <c r="B1226" s="33">
        <v>44117</v>
      </c>
      <c r="C1226" s="34">
        <v>140.18</v>
      </c>
      <c r="D1226">
        <v>20.227056000000001</v>
      </c>
    </row>
    <row r="1227" spans="2:4" x14ac:dyDescent="0.3">
      <c r="B1227" s="33">
        <v>44116</v>
      </c>
      <c r="C1227" s="34">
        <v>141.87</v>
      </c>
      <c r="D1227">
        <v>27.116799</v>
      </c>
    </row>
    <row r="1228" spans="2:4" x14ac:dyDescent="0.3">
      <c r="B1228" s="33">
        <v>44113</v>
      </c>
      <c r="C1228" s="34">
        <v>138.28</v>
      </c>
      <c r="D1228">
        <v>38.216228999999998</v>
      </c>
    </row>
    <row r="1229" spans="2:4" x14ac:dyDescent="0.3">
      <c r="B1229" s="33">
        <v>44112</v>
      </c>
      <c r="C1229" s="34">
        <v>137.71</v>
      </c>
      <c r="D1229">
        <v>35.684395000000002</v>
      </c>
    </row>
    <row r="1230" spans="2:4" x14ac:dyDescent="0.3">
      <c r="B1230" s="33">
        <v>44111</v>
      </c>
      <c r="C1230" s="34">
        <v>139.63999999999999</v>
      </c>
      <c r="D1230">
        <v>66.250422</v>
      </c>
    </row>
    <row r="1231" spans="2:4" x14ac:dyDescent="0.3">
      <c r="B1231" s="33">
        <v>44110</v>
      </c>
      <c r="C1231" s="34">
        <v>139.97</v>
      </c>
      <c r="D1231">
        <v>22.373277000000002</v>
      </c>
    </row>
    <row r="1232" spans="2:4" x14ac:dyDescent="0.3">
      <c r="B1232" s="33">
        <v>44109</v>
      </c>
      <c r="C1232" s="34">
        <v>139.44</v>
      </c>
      <c r="D1232">
        <v>25.502126000000001</v>
      </c>
    </row>
    <row r="1233" spans="2:9" x14ac:dyDescent="0.3">
      <c r="B1233" s="33">
        <v>44105</v>
      </c>
      <c r="C1233" s="34">
        <v>140.76</v>
      </c>
      <c r="D1233">
        <v>16.286539999999999</v>
      </c>
    </row>
    <row r="1234" spans="2:9" x14ac:dyDescent="0.3">
      <c r="B1234" s="33">
        <v>44104</v>
      </c>
      <c r="C1234" s="34">
        <v>141.46</v>
      </c>
      <c r="D1234">
        <v>21.885190000000001</v>
      </c>
      <c r="H1234">
        <v>10000000</v>
      </c>
    </row>
    <row r="1235" spans="2:9" x14ac:dyDescent="0.3">
      <c r="B1235" s="33">
        <v>44103</v>
      </c>
      <c r="C1235" s="34">
        <v>139.56</v>
      </c>
      <c r="D1235">
        <v>24.298942</v>
      </c>
      <c r="H1235">
        <v>401</v>
      </c>
      <c r="I1235">
        <v>100</v>
      </c>
    </row>
    <row r="1236" spans="2:9" x14ac:dyDescent="0.3">
      <c r="B1236" s="33">
        <v>44102</v>
      </c>
      <c r="C1236" s="34">
        <v>142.77000000000001</v>
      </c>
      <c r="D1236">
        <v>19.756416999999999</v>
      </c>
    </row>
    <row r="1237" spans="2:9" x14ac:dyDescent="0.3">
      <c r="B1237" s="33">
        <v>44099</v>
      </c>
      <c r="C1237" s="34">
        <v>140.66999999999999</v>
      </c>
      <c r="D1237">
        <v>18.481590000000001</v>
      </c>
      <c r="F1237" t="s">
        <v>129</v>
      </c>
      <c r="G1237" t="s">
        <v>141</v>
      </c>
      <c r="H1237" t="s">
        <v>142</v>
      </c>
      <c r="I1237" s="34" t="s">
        <v>143</v>
      </c>
    </row>
    <row r="1238" spans="2:9" x14ac:dyDescent="0.3">
      <c r="B1238" s="33">
        <v>44098</v>
      </c>
      <c r="C1238" s="34">
        <v>137.21</v>
      </c>
      <c r="D1238">
        <v>25.615786</v>
      </c>
      <c r="F1238" t="s">
        <v>130</v>
      </c>
      <c r="G1238" s="31">
        <v>222.8495863</v>
      </c>
      <c r="H1238" s="30">
        <v>0.17809999999999998</v>
      </c>
      <c r="I1238" s="36">
        <f>$H$1235*G1238</f>
        <v>89362.684106300003</v>
      </c>
    </row>
    <row r="1239" spans="2:9" x14ac:dyDescent="0.3">
      <c r="B1239" s="33">
        <v>44097</v>
      </c>
      <c r="C1239" s="34">
        <v>142.12</v>
      </c>
      <c r="D1239">
        <v>23.194638000000001</v>
      </c>
      <c r="F1239" t="s">
        <v>131</v>
      </c>
      <c r="G1239" s="31">
        <v>197.70108769999999</v>
      </c>
      <c r="H1239" s="30">
        <v>0.158</v>
      </c>
      <c r="I1239" s="36">
        <f t="shared" ref="I1239:I1247" si="0">$H$1235*G1239</f>
        <v>79278.136167699995</v>
      </c>
    </row>
    <row r="1240" spans="2:9" x14ac:dyDescent="0.3">
      <c r="B1240" s="33">
        <v>44096</v>
      </c>
      <c r="C1240" s="34">
        <v>143.52000000000001</v>
      </c>
      <c r="D1240">
        <v>26.625318</v>
      </c>
      <c r="F1240" t="s">
        <v>132</v>
      </c>
      <c r="G1240" s="31">
        <v>97.453142700000001</v>
      </c>
      <c r="H1240" s="30">
        <v>7.7899999999999997E-2</v>
      </c>
      <c r="I1240" s="36">
        <f t="shared" si="0"/>
        <v>39078.7102227</v>
      </c>
    </row>
    <row r="1241" spans="2:9" x14ac:dyDescent="0.3">
      <c r="B1241" s="33">
        <v>44095</v>
      </c>
      <c r="C1241" s="34">
        <v>144.79</v>
      </c>
      <c r="D1241">
        <v>31.486355</v>
      </c>
      <c r="F1241" t="s">
        <v>133</v>
      </c>
      <c r="G1241" s="31">
        <v>48.631194000000001</v>
      </c>
      <c r="H1241" s="30">
        <v>3.8900000000000004E-2</v>
      </c>
      <c r="I1241" s="36">
        <f t="shared" si="0"/>
        <v>19501.108794</v>
      </c>
    </row>
    <row r="1242" spans="2:9" x14ac:dyDescent="0.3">
      <c r="F1242" t="s">
        <v>134</v>
      </c>
      <c r="G1242" s="31">
        <v>43.517441400000003</v>
      </c>
      <c r="H1242" s="30">
        <v>3.4799999999999998E-2</v>
      </c>
      <c r="I1242" s="36">
        <f t="shared" si="0"/>
        <v>17450.494001400002</v>
      </c>
    </row>
    <row r="1243" spans="2:9" x14ac:dyDescent="0.3">
      <c r="F1243" t="s">
        <v>135</v>
      </c>
      <c r="G1243" s="31">
        <v>27.619721200000001</v>
      </c>
      <c r="H1243" s="30">
        <v>2.2099999999999998E-2</v>
      </c>
      <c r="I1243" s="36">
        <f t="shared" si="0"/>
        <v>11075.5082012</v>
      </c>
    </row>
    <row r="1244" spans="2:9" x14ac:dyDescent="0.3">
      <c r="F1244" t="s">
        <v>136</v>
      </c>
      <c r="G1244" s="31">
        <v>26.390174099999999</v>
      </c>
      <c r="H1244" s="30">
        <v>2.1099999999999997E-2</v>
      </c>
      <c r="I1244" s="36">
        <f t="shared" si="0"/>
        <v>10582.459814100001</v>
      </c>
    </row>
    <row r="1245" spans="2:9" x14ac:dyDescent="0.3">
      <c r="F1245" t="s">
        <v>137</v>
      </c>
      <c r="G1245" s="31">
        <v>21.708550800000001</v>
      </c>
      <c r="H1245" s="30">
        <v>1.7299999999999999E-2</v>
      </c>
      <c r="I1245" s="36">
        <f t="shared" si="0"/>
        <v>8705.1288708000011</v>
      </c>
    </row>
    <row r="1246" spans="2:9" x14ac:dyDescent="0.3">
      <c r="F1246" t="s">
        <v>138</v>
      </c>
      <c r="G1246" s="31">
        <v>20.709179500000001</v>
      </c>
      <c r="H1246" s="30">
        <v>1.6500000000000001E-2</v>
      </c>
      <c r="I1246" s="36">
        <f t="shared" si="0"/>
        <v>8304.3809794999997</v>
      </c>
    </row>
    <row r="1247" spans="2:9" x14ac:dyDescent="0.3">
      <c r="F1247" t="s">
        <v>139</v>
      </c>
      <c r="G1247" s="31">
        <v>19.633872199999999</v>
      </c>
      <c r="H1247" s="30">
        <v>1.5700000000000002E-2</v>
      </c>
      <c r="I1247" s="36">
        <f t="shared" si="0"/>
        <v>7873.1827521999994</v>
      </c>
    </row>
    <row r="1249" spans="6:7" x14ac:dyDescent="0.3">
      <c r="F1249" t="s">
        <v>144</v>
      </c>
      <c r="G1249" s="5">
        <v>0.37980000000000003</v>
      </c>
    </row>
    <row r="1250" spans="6:7" x14ac:dyDescent="0.3">
      <c r="F1250" t="s">
        <v>145</v>
      </c>
      <c r="G1250" s="5">
        <v>0.46910000000000002</v>
      </c>
    </row>
    <row r="1251" spans="6:7" ht="28.8" x14ac:dyDescent="0.3">
      <c r="F1251" s="37" t="s">
        <v>146</v>
      </c>
      <c r="G1251" s="5">
        <f>15.07%+0.04%</f>
        <v>0.15110000000000001</v>
      </c>
    </row>
  </sheetData>
  <autoFilter ref="B2:D1250" xr:uid="{F6455E71-AC41-4537-947F-1899873165B3}"/>
  <pageMargins left="0.7" right="0.7" top="0.75" bottom="0.75" header="0.3" footer="0.3"/>
  <drawing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40EE67-AF40-469A-8EB5-EB44E810FCEF}">
  <dimension ref="B2:D3"/>
  <sheetViews>
    <sheetView workbookViewId="0">
      <selection activeCell="C24" sqref="C24"/>
    </sheetView>
  </sheetViews>
  <sheetFormatPr defaultRowHeight="14.4" x14ac:dyDescent="0.3"/>
  <cols>
    <col min="2" max="2" width="22.5546875" customWidth="1"/>
    <col min="4" max="4" width="90.21875" customWidth="1"/>
  </cols>
  <sheetData>
    <row r="2" spans="2:4" x14ac:dyDescent="0.3">
      <c r="B2" t="s">
        <v>94</v>
      </c>
      <c r="D2" s="38" t="s">
        <v>93</v>
      </c>
    </row>
    <row r="3" spans="2:4" ht="75.599999999999994" customHeight="1" x14ac:dyDescent="0.3">
      <c r="D3" s="38"/>
    </row>
  </sheetData>
  <mergeCells count="1">
    <mergeCell ref="D2:D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49"/>
  <sheetViews>
    <sheetView zoomScale="120" zoomScaleNormal="120" zoomScaleSheetLayoutView="100" zoomScalePageLayoutView="120" workbookViewId="0">
      <pane xSplit="1" ySplit="4" topLeftCell="B29" activePane="bottomRight" state="frozen"/>
      <selection activeCell="I2" sqref="I2"/>
      <selection pane="topRight" activeCell="I2" sqref="I2"/>
      <selection pane="bottomLeft" activeCell="I2" sqref="I2"/>
      <selection pane="bottomRight" activeCell="K46" sqref="K46"/>
    </sheetView>
  </sheetViews>
  <sheetFormatPr defaultColWidth="8.77734375" defaultRowHeight="14.4" x14ac:dyDescent="0.3"/>
  <cols>
    <col min="1" max="1" width="20.6640625" customWidth="1"/>
    <col min="2" max="6" width="13.44140625" customWidth="1"/>
    <col min="7" max="7" width="14.77734375" bestFit="1" customWidth="1"/>
    <col min="8" max="11" width="13.44140625" customWidth="1"/>
    <col min="12" max="12" width="13.33203125" customWidth="1"/>
    <col min="13" max="14" width="12.109375" customWidth="1"/>
  </cols>
  <sheetData>
    <row r="1" spans="1:14" s="2" customFormat="1" x14ac:dyDescent="0.3">
      <c r="A1" s="2" t="str">
        <f>'Data Sheet'!B1</f>
        <v>ITC LTD</v>
      </c>
      <c r="H1" t="str">
        <f>UPDATE</f>
        <v/>
      </c>
      <c r="J1" s="3"/>
      <c r="K1" s="3"/>
      <c r="M1" s="2" t="s">
        <v>1</v>
      </c>
    </row>
    <row r="3" spans="1:14" s="2" customFormat="1" x14ac:dyDescent="0.3">
      <c r="A3" s="11" t="s">
        <v>2</v>
      </c>
      <c r="B3" s="12">
        <f>'Data Sheet'!B16</f>
        <v>42460</v>
      </c>
      <c r="C3" s="12">
        <f>'Data Sheet'!C16</f>
        <v>42825</v>
      </c>
      <c r="D3" s="12">
        <f>'Data Sheet'!D16</f>
        <v>43190</v>
      </c>
      <c r="E3" s="12">
        <f>'Data Sheet'!E16</f>
        <v>43555</v>
      </c>
      <c r="F3" s="12">
        <f>'Data Sheet'!F16</f>
        <v>43921</v>
      </c>
      <c r="G3" s="12">
        <f>'Data Sheet'!G16</f>
        <v>44286</v>
      </c>
      <c r="H3" s="12">
        <f>'Data Sheet'!H16</f>
        <v>44651</v>
      </c>
      <c r="I3" s="12">
        <f>'Data Sheet'!I16</f>
        <v>45016</v>
      </c>
      <c r="J3" s="12">
        <f>'Data Sheet'!J16</f>
        <v>45382</v>
      </c>
      <c r="K3" s="12">
        <f>'Data Sheet'!K16</f>
        <v>45747</v>
      </c>
      <c r="L3" s="13" t="s">
        <v>3</v>
      </c>
      <c r="M3" s="13" t="s">
        <v>4</v>
      </c>
      <c r="N3" s="13" t="s">
        <v>5</v>
      </c>
    </row>
    <row r="4" spans="1:14" s="2" customFormat="1" x14ac:dyDescent="0.3">
      <c r="A4" s="2" t="s">
        <v>6</v>
      </c>
      <c r="B4" s="1">
        <f>'Data Sheet'!B17</f>
        <v>39192.1</v>
      </c>
      <c r="C4" s="1">
        <f>'Data Sheet'!C17</f>
        <v>42767.6</v>
      </c>
      <c r="D4" s="1">
        <f>'Data Sheet'!D17</f>
        <v>43448.94</v>
      </c>
      <c r="E4" s="1">
        <f>'Data Sheet'!E17</f>
        <v>48339.58</v>
      </c>
      <c r="F4" s="1">
        <f>'Data Sheet'!F17</f>
        <v>49387.7</v>
      </c>
      <c r="G4" s="1">
        <f>'Data Sheet'!G17</f>
        <v>49257.45</v>
      </c>
      <c r="H4" s="1">
        <f>'Data Sheet'!H17</f>
        <v>60644.54</v>
      </c>
      <c r="I4" s="1">
        <f>'Data Sheet'!I17</f>
        <v>70919.03</v>
      </c>
      <c r="J4" s="1">
        <f>'Data Sheet'!J17</f>
        <v>67931.94</v>
      </c>
      <c r="K4" s="1">
        <f>'Data Sheet'!K17</f>
        <v>75323.34</v>
      </c>
      <c r="L4" s="1">
        <f>SUM(Quarters!H4:K4)</f>
        <v>79040.320000000007</v>
      </c>
      <c r="M4" s="1">
        <f>$K4+M23*K4</f>
        <v>83518.968378580088</v>
      </c>
      <c r="N4" s="1">
        <f>$K4+N23*L4</f>
        <v>81245.655893575647</v>
      </c>
    </row>
    <row r="5" spans="1:14" x14ac:dyDescent="0.3">
      <c r="A5" t="s">
        <v>7</v>
      </c>
      <c r="B5" s="6">
        <f>SUM('Data Sheet'!B18,'Data Sheet'!B20:B24, -1*'Data Sheet'!B19)</f>
        <v>24660.609999999997</v>
      </c>
      <c r="C5" s="6">
        <f>SUM('Data Sheet'!C18,'Data Sheet'!C20:C24, -1*'Data Sheet'!C19)</f>
        <v>27298.09</v>
      </c>
      <c r="D5" s="6">
        <f>SUM('Data Sheet'!D18,'Data Sheet'!D20:D24, -1*'Data Sheet'!D19)</f>
        <v>26928.35</v>
      </c>
      <c r="E5" s="6">
        <f>SUM('Data Sheet'!E18,'Data Sheet'!E20:E24, -1*'Data Sheet'!E19)</f>
        <v>29802.19</v>
      </c>
      <c r="F5" s="6">
        <f>SUM('Data Sheet'!F18,'Data Sheet'!F20:F24, -1*'Data Sheet'!F19)</f>
        <v>30044.16</v>
      </c>
      <c r="G5" s="6">
        <f>SUM('Data Sheet'!G18,'Data Sheet'!G20:G24, -1*'Data Sheet'!G19)</f>
        <v>32192.670000000002</v>
      </c>
      <c r="H5" s="6">
        <f>SUM('Data Sheet'!H18,'Data Sheet'!H20:H24, -1*'Data Sheet'!H19)</f>
        <v>40021.39</v>
      </c>
      <c r="I5" s="6">
        <f>SUM('Data Sheet'!I18,'Data Sheet'!I20:I24, -1*'Data Sheet'!I19)</f>
        <v>45214.770000000004</v>
      </c>
      <c r="J5" s="6">
        <f>SUM('Data Sheet'!J18,'Data Sheet'!J20:J24, -1*'Data Sheet'!J19)</f>
        <v>42744.41</v>
      </c>
      <c r="K5" s="6">
        <f>SUM('Data Sheet'!K18,'Data Sheet'!K20:K24, -1*'Data Sheet'!K19)</f>
        <v>49483.89</v>
      </c>
      <c r="L5" s="6">
        <f>SUM(Quarters!H5:K5)</f>
        <v>52790.48</v>
      </c>
      <c r="M5" s="6">
        <f t="shared" ref="M5:N5" si="0">M4-M6</f>
        <v>53597.013652967857</v>
      </c>
      <c r="N5" s="6">
        <f t="shared" si="0"/>
        <v>54263.408505136205</v>
      </c>
    </row>
    <row r="6" spans="1:14" s="2" customFormat="1" x14ac:dyDescent="0.3">
      <c r="A6" s="2" t="s">
        <v>8</v>
      </c>
      <c r="B6" s="1">
        <f>B4-B5</f>
        <v>14531.490000000002</v>
      </c>
      <c r="C6" s="1">
        <f t="shared" ref="C6:K6" si="1">C4-C5</f>
        <v>15469.509999999998</v>
      </c>
      <c r="D6" s="1">
        <f t="shared" si="1"/>
        <v>16520.590000000004</v>
      </c>
      <c r="E6" s="1">
        <f t="shared" si="1"/>
        <v>18537.390000000003</v>
      </c>
      <c r="F6" s="1">
        <f t="shared" si="1"/>
        <v>19343.539999999997</v>
      </c>
      <c r="G6" s="1">
        <f t="shared" si="1"/>
        <v>17064.779999999995</v>
      </c>
      <c r="H6" s="1">
        <f t="shared" si="1"/>
        <v>20623.150000000001</v>
      </c>
      <c r="I6" s="1">
        <f t="shared" si="1"/>
        <v>25704.259999999995</v>
      </c>
      <c r="J6" s="1">
        <f t="shared" si="1"/>
        <v>25187.53</v>
      </c>
      <c r="K6" s="1">
        <f t="shared" si="1"/>
        <v>25839.449999999997</v>
      </c>
      <c r="L6" s="1">
        <f>SUM(Quarters!H6:K6)</f>
        <v>26249.84</v>
      </c>
      <c r="M6" s="1">
        <f>M4*M24</f>
        <v>29921.954725612231</v>
      </c>
      <c r="N6" s="1">
        <f>N4*N24</f>
        <v>26982.247388439442</v>
      </c>
    </row>
    <row r="7" spans="1:14" x14ac:dyDescent="0.3">
      <c r="A7" t="s">
        <v>9</v>
      </c>
      <c r="B7" s="6">
        <f>'Data Sheet'!B25</f>
        <v>1483.11</v>
      </c>
      <c r="C7" s="6">
        <f>'Data Sheet'!C25</f>
        <v>1758.63</v>
      </c>
      <c r="D7" s="6">
        <f>'Data Sheet'!D25</f>
        <v>2239.81</v>
      </c>
      <c r="E7" s="6">
        <f>'Data Sheet'!E25</f>
        <v>2080.44</v>
      </c>
      <c r="F7" s="6">
        <f>'Data Sheet'!F25</f>
        <v>2417.3200000000002</v>
      </c>
      <c r="G7" s="6">
        <f>'Data Sheet'!G25</f>
        <v>2576.9499999999998</v>
      </c>
      <c r="H7" s="6">
        <f>'Data Sheet'!H25</f>
        <v>1909.72</v>
      </c>
      <c r="I7" s="6">
        <f>'Data Sheet'!I25</f>
        <v>2097.64</v>
      </c>
      <c r="J7" s="6">
        <f>'Data Sheet'!J25</f>
        <v>3330.45</v>
      </c>
      <c r="K7" s="6">
        <f>'Data Sheet'!K25</f>
        <v>17794.88</v>
      </c>
      <c r="L7" s="6">
        <f>SUM(Quarters!H7:K7)</f>
        <v>17635.960000000003</v>
      </c>
      <c r="M7" s="6">
        <v>0</v>
      </c>
      <c r="N7" s="6">
        <v>0</v>
      </c>
    </row>
    <row r="8" spans="1:14" x14ac:dyDescent="0.3">
      <c r="A8" t="s">
        <v>10</v>
      </c>
      <c r="B8" s="6">
        <f>'Data Sheet'!B26</f>
        <v>1077.4000000000001</v>
      </c>
      <c r="C8" s="6">
        <f>'Data Sheet'!C26</f>
        <v>1152.79</v>
      </c>
      <c r="D8" s="6">
        <f>'Data Sheet'!D26</f>
        <v>1236.28</v>
      </c>
      <c r="E8" s="6">
        <f>'Data Sheet'!E26</f>
        <v>1396.61</v>
      </c>
      <c r="F8" s="6">
        <f>'Data Sheet'!F26</f>
        <v>1644.91</v>
      </c>
      <c r="G8" s="6">
        <f>'Data Sheet'!G26</f>
        <v>1645.59</v>
      </c>
      <c r="H8" s="6">
        <f>'Data Sheet'!H26</f>
        <v>1732.41</v>
      </c>
      <c r="I8" s="6">
        <f>'Data Sheet'!I26</f>
        <v>1809.01</v>
      </c>
      <c r="J8" s="6">
        <f>'Data Sheet'!J26</f>
        <v>1518.05</v>
      </c>
      <c r="K8" s="6">
        <f>'Data Sheet'!K26</f>
        <v>1646.32</v>
      </c>
      <c r="L8" s="6">
        <f>SUM(Quarters!H8:K8)</f>
        <v>1666.15</v>
      </c>
      <c r="M8" s="6">
        <f>+$L8</f>
        <v>1666.15</v>
      </c>
      <c r="N8" s="6">
        <f>+$L8</f>
        <v>1666.15</v>
      </c>
    </row>
    <row r="9" spans="1:14" x14ac:dyDescent="0.3">
      <c r="A9" t="s">
        <v>11</v>
      </c>
      <c r="B9" s="6">
        <f>'Data Sheet'!B27</f>
        <v>78.13</v>
      </c>
      <c r="C9" s="6">
        <f>'Data Sheet'!C27</f>
        <v>49.03</v>
      </c>
      <c r="D9" s="6">
        <f>'Data Sheet'!D27</f>
        <v>115.01</v>
      </c>
      <c r="E9" s="6">
        <f>'Data Sheet'!E27</f>
        <v>71.400000000000006</v>
      </c>
      <c r="F9" s="6">
        <f>'Data Sheet'!F27</f>
        <v>81.38</v>
      </c>
      <c r="G9" s="6">
        <f>'Data Sheet'!G27</f>
        <v>57.97</v>
      </c>
      <c r="H9" s="6">
        <f>'Data Sheet'!H27</f>
        <v>59.99</v>
      </c>
      <c r="I9" s="6">
        <f>'Data Sheet'!I27</f>
        <v>77.77</v>
      </c>
      <c r="J9" s="6">
        <f>'Data Sheet'!J27</f>
        <v>39.11</v>
      </c>
      <c r="K9" s="6">
        <f>'Data Sheet'!K27</f>
        <v>45.06</v>
      </c>
      <c r="L9" s="6">
        <f>SUM(Quarters!H9:K9)</f>
        <v>51.93</v>
      </c>
      <c r="M9" s="6">
        <f>+$L9</f>
        <v>51.93</v>
      </c>
      <c r="N9" s="6">
        <f>+$L9</f>
        <v>51.93</v>
      </c>
    </row>
    <row r="10" spans="1:14" x14ac:dyDescent="0.3">
      <c r="A10" t="s">
        <v>12</v>
      </c>
      <c r="B10" s="6">
        <f>'Data Sheet'!B28</f>
        <v>14859.07</v>
      </c>
      <c r="C10" s="6">
        <f>'Data Sheet'!C28</f>
        <v>16026.32</v>
      </c>
      <c r="D10" s="6">
        <f>'Data Sheet'!D28</f>
        <v>17409.11</v>
      </c>
      <c r="E10" s="6">
        <f>'Data Sheet'!E28</f>
        <v>19149.82</v>
      </c>
      <c r="F10" s="6">
        <f>'Data Sheet'!F28</f>
        <v>20034.57</v>
      </c>
      <c r="G10" s="6">
        <f>'Data Sheet'!G28</f>
        <v>17938.169999999998</v>
      </c>
      <c r="H10" s="6">
        <f>'Data Sheet'!H28</f>
        <v>20740.47</v>
      </c>
      <c r="I10" s="6">
        <f>'Data Sheet'!I28</f>
        <v>25915.119999999999</v>
      </c>
      <c r="J10" s="6">
        <f>'Data Sheet'!J28</f>
        <v>26960.82</v>
      </c>
      <c r="K10" s="6">
        <f>'Data Sheet'!K28</f>
        <v>41942.949999999997</v>
      </c>
      <c r="L10" s="6">
        <f>SUM(Quarters!H10:K10)</f>
        <v>42167.72</v>
      </c>
      <c r="M10" s="6">
        <f>M6+M7-SUM(M8:M9)</f>
        <v>28203.87472561223</v>
      </c>
      <c r="N10" s="6">
        <f>N6+N7-SUM(N8:N9)</f>
        <v>25264.16738843944</v>
      </c>
    </row>
    <row r="11" spans="1:14" x14ac:dyDescent="0.3">
      <c r="A11" t="s">
        <v>13</v>
      </c>
      <c r="B11" s="6">
        <f>'Data Sheet'!B29</f>
        <v>5358.21</v>
      </c>
      <c r="C11" s="6">
        <f>'Data Sheet'!C29</f>
        <v>5549.09</v>
      </c>
      <c r="D11" s="6">
        <f>'Data Sheet'!D29</f>
        <v>5916.43</v>
      </c>
      <c r="E11" s="6">
        <f>'Data Sheet'!E29</f>
        <v>6313.92</v>
      </c>
      <c r="F11" s="6">
        <f>'Data Sheet'!F29</f>
        <v>4441.79</v>
      </c>
      <c r="G11" s="6">
        <f>'Data Sheet'!G29</f>
        <v>4555.29</v>
      </c>
      <c r="H11" s="6">
        <f>'Data Sheet'!H29</f>
        <v>5237.34</v>
      </c>
      <c r="I11" s="6">
        <f>'Data Sheet'!I29</f>
        <v>6438.4</v>
      </c>
      <c r="J11" s="6">
        <f>'Data Sheet'!J29</f>
        <v>6209.46</v>
      </c>
      <c r="K11" s="6">
        <f>'Data Sheet'!K29</f>
        <v>6890.47</v>
      </c>
      <c r="L11" s="6">
        <f>SUM(Quarters!H11:K11)</f>
        <v>6948.82</v>
      </c>
      <c r="M11" s="7">
        <f>IF($L10&gt;0,$L11/$L10,0)</f>
        <v>0.16479003370350589</v>
      </c>
      <c r="N11" s="7">
        <f>IF($L10&gt;0,$L11/$L10,0)</f>
        <v>0.16479003370350589</v>
      </c>
    </row>
    <row r="12" spans="1:14" s="2" customFormat="1" x14ac:dyDescent="0.3">
      <c r="A12" s="2" t="s">
        <v>14</v>
      </c>
      <c r="B12" s="1">
        <f>'Data Sheet'!B30</f>
        <v>9344.4500000000007</v>
      </c>
      <c r="C12" s="1">
        <f>'Data Sheet'!C30</f>
        <v>10289.44</v>
      </c>
      <c r="D12" s="1">
        <f>'Data Sheet'!D30</f>
        <v>11271.2</v>
      </c>
      <c r="E12" s="1">
        <f>'Data Sheet'!E30</f>
        <v>12592.33</v>
      </c>
      <c r="F12" s="1">
        <f>'Data Sheet'!F30</f>
        <v>15306.23</v>
      </c>
      <c r="G12" s="1">
        <f>'Data Sheet'!G30</f>
        <v>13161.19</v>
      </c>
      <c r="H12" s="1">
        <f>'Data Sheet'!H30</f>
        <v>15242.66</v>
      </c>
      <c r="I12" s="1">
        <f>'Data Sheet'!I30</f>
        <v>19191.66</v>
      </c>
      <c r="J12" s="1">
        <f>'Data Sheet'!J30</f>
        <v>20458.78</v>
      </c>
      <c r="K12" s="1">
        <f>'Data Sheet'!K30</f>
        <v>34746.629999999997</v>
      </c>
      <c r="L12" s="1">
        <f>SUM(Quarters!H12:K12)</f>
        <v>34899.24</v>
      </c>
      <c r="M12" s="1">
        <f>M10-M11*M10</f>
        <v>23556.157259009131</v>
      </c>
      <c r="N12" s="1">
        <f>N10-N11*N10</f>
        <v>21100.884393007491</v>
      </c>
    </row>
    <row r="13" spans="1:14" x14ac:dyDescent="0.3">
      <c r="A13" t="s">
        <v>57</v>
      </c>
      <c r="B13" s="6">
        <f>IF('Data Sheet'!B93&gt;0,B12/'Data Sheet'!B93,0)</f>
        <v>7.7413675978394147</v>
      </c>
      <c r="C13" s="6">
        <f>IF('Data Sheet'!C93&gt;0,C12/'Data Sheet'!C93,0)</f>
        <v>8.4704875117309051</v>
      </c>
      <c r="D13" s="6">
        <f>IF('Data Sheet'!D93&gt;0,D12/'Data Sheet'!D93,0)</f>
        <v>9.2354334128135172</v>
      </c>
      <c r="E13" s="6">
        <f>IF('Data Sheet'!E93&gt;0,E12/'Data Sheet'!E93,0)</f>
        <v>10.272241528396393</v>
      </c>
      <c r="F13" s="6">
        <f>IF('Data Sheet'!F93&gt;0,F12/'Data Sheet'!F93,0)</f>
        <v>12.451985812141032</v>
      </c>
      <c r="G13" s="6">
        <f>IF('Data Sheet'!G93&gt;0,G12/'Data Sheet'!G93,0)</f>
        <v>10.692504549590536</v>
      </c>
      <c r="H13" s="6">
        <f>IF('Data Sheet'!H93&gt;0,H12/'Data Sheet'!H93,0)</f>
        <v>12.368975842509718</v>
      </c>
      <c r="I13" s="6">
        <f>IF('Data Sheet'!I93&gt;0,I12/'Data Sheet'!I93,0)</f>
        <v>15.442275506919859</v>
      </c>
      <c r="J13" s="6">
        <f>IF('Data Sheet'!J93&gt;0,J12/'Data Sheet'!J93,0)</f>
        <v>16.387081788108645</v>
      </c>
      <c r="K13" s="6">
        <f>IF('Data Sheet'!K93&gt;0,K12/'Data Sheet'!K93,0)</f>
        <v>27.765983970081745</v>
      </c>
      <c r="L13" s="6">
        <f>IF('Data Sheet'!$B6&gt;0,'Profit &amp; Loss'!L12/'Data Sheet'!$B6,0)</f>
        <v>27.856609560039928</v>
      </c>
      <c r="M13" s="6">
        <f>IF('Data Sheet'!$B6&gt;0,'Profit &amp; Loss'!M12/'Data Sheet'!$B6,0)</f>
        <v>18.802549152907563</v>
      </c>
      <c r="N13" s="6">
        <f>IF('Data Sheet'!$B6&gt;0,'Profit &amp; Loss'!N12/'Data Sheet'!$B6,0)</f>
        <v>16.84274780503959</v>
      </c>
    </row>
    <row r="14" spans="1:14" x14ac:dyDescent="0.3">
      <c r="A14" t="s">
        <v>16</v>
      </c>
      <c r="B14" s="6">
        <f>IF(B15&gt;0,B15/B13,"")</f>
        <v>26.49790200600356</v>
      </c>
      <c r="C14" s="6">
        <f t="shared" ref="C14:K14" si="2">IF(C15&gt;0,C15/C13,"")</f>
        <v>31.019466073955435</v>
      </c>
      <c r="D14" s="6">
        <f t="shared" si="2"/>
        <v>25.932729877918941</v>
      </c>
      <c r="E14" s="6">
        <f t="shared" si="2"/>
        <v>27.125530414148926</v>
      </c>
      <c r="F14" s="6">
        <f t="shared" si="2"/>
        <v>12.925649163771876</v>
      </c>
      <c r="G14" s="6">
        <f t="shared" si="2"/>
        <v>19.155474664525016</v>
      </c>
      <c r="H14" s="6">
        <f t="shared" si="2"/>
        <v>18.995913889045614</v>
      </c>
      <c r="I14" s="6">
        <f t="shared" si="2"/>
        <v>23.279600201337455</v>
      </c>
      <c r="J14" s="6">
        <f t="shared" si="2"/>
        <v>24.502837368601647</v>
      </c>
      <c r="K14" s="6">
        <f t="shared" si="2"/>
        <v>14.757265596692401</v>
      </c>
      <c r="L14" s="6">
        <f t="shared" ref="L14" si="3">IF(L13&gt;0,L15/L13,0)</f>
        <v>14.847463727003797</v>
      </c>
      <c r="M14" s="6">
        <f>M25</f>
        <v>19.346791723408824</v>
      </c>
      <c r="N14" s="6">
        <f>N25</f>
        <v>14.847463727003797</v>
      </c>
    </row>
    <row r="15" spans="1:14" s="2" customFormat="1" x14ac:dyDescent="0.3">
      <c r="A15" s="2" t="s">
        <v>58</v>
      </c>
      <c r="B15" s="1">
        <f>'Data Sheet'!B90</f>
        <v>205.13</v>
      </c>
      <c r="C15" s="1">
        <f>'Data Sheet'!C90</f>
        <v>262.75</v>
      </c>
      <c r="D15" s="1">
        <f>'Data Sheet'!D90</f>
        <v>239.5</v>
      </c>
      <c r="E15" s="1">
        <f>'Data Sheet'!E90</f>
        <v>278.64</v>
      </c>
      <c r="F15" s="1">
        <f>'Data Sheet'!F90</f>
        <v>160.94999999999999</v>
      </c>
      <c r="G15" s="1">
        <f>'Data Sheet'!G90</f>
        <v>204.82</v>
      </c>
      <c r="H15" s="1">
        <f>'Data Sheet'!H90</f>
        <v>234.96</v>
      </c>
      <c r="I15" s="1">
        <f>'Data Sheet'!I90</f>
        <v>359.49</v>
      </c>
      <c r="J15" s="1">
        <f>'Data Sheet'!J90</f>
        <v>401.53</v>
      </c>
      <c r="K15" s="1">
        <f>'Data Sheet'!K90</f>
        <v>409.75</v>
      </c>
      <c r="L15" s="1">
        <f>'Data Sheet'!B8</f>
        <v>413.6</v>
      </c>
      <c r="M15" s="8">
        <f>M13*M14</f>
        <v>363.76900233045961</v>
      </c>
      <c r="N15" s="9">
        <f>N13*N14</f>
        <v>250.07208709839813</v>
      </c>
    </row>
    <row r="17" spans="1:14" s="2" customFormat="1" x14ac:dyDescent="0.3">
      <c r="A17" s="2" t="s">
        <v>15</v>
      </c>
    </row>
    <row r="18" spans="1:14" x14ac:dyDescent="0.3">
      <c r="A18" t="s">
        <v>17</v>
      </c>
      <c r="B18" s="5">
        <f>IF('Data Sheet'!B30&gt;0, 'Data Sheet'!B31/'Data Sheet'!B30, 0)</f>
        <v>0.73199813793214152</v>
      </c>
      <c r="C18" s="5">
        <f>IF('Data Sheet'!C30&gt;0, 'Data Sheet'!C31/'Data Sheet'!C30, 0)</f>
        <v>0.56077104293333746</v>
      </c>
      <c r="D18" s="5">
        <f>IF('Data Sheet'!D30&gt;0, 'Data Sheet'!D31/'Data Sheet'!D30, 0)</f>
        <v>0.55763450209383203</v>
      </c>
      <c r="E18" s="5">
        <f>IF('Data Sheet'!E30&gt;0, 'Data Sheet'!E31/'Data Sheet'!E30, 0)</f>
        <v>0.55976137855345276</v>
      </c>
      <c r="F18" s="5">
        <f>IF('Data Sheet'!F30&gt;0, 'Data Sheet'!F31/'Data Sheet'!F30, 0)</f>
        <v>0.8151308323473514</v>
      </c>
      <c r="G18" s="5">
        <f>IF('Data Sheet'!G30&gt;0, 'Data Sheet'!G31/'Data Sheet'!G30, 0)</f>
        <v>1.0053771733407084</v>
      </c>
      <c r="H18" s="5">
        <f>IF('Data Sheet'!H30&gt;0, 'Data Sheet'!H31/'Data Sheet'!H30, 0)</f>
        <v>0.92974585800641096</v>
      </c>
      <c r="I18" s="5">
        <f>IF('Data Sheet'!I30&gt;0, 'Data Sheet'!I31/'Data Sheet'!I30, 0)</f>
        <v>1.0037380820627295</v>
      </c>
      <c r="J18" s="5">
        <f>IF('Data Sheet'!J30&gt;0, 'Data Sheet'!J31/'Data Sheet'!J30, 0)</f>
        <v>0.83907544829163816</v>
      </c>
      <c r="K18" s="5">
        <f>IF('Data Sheet'!K30&gt;0, 'Data Sheet'!K31/'Data Sheet'!K30, 0)</f>
        <v>0.51681932895362803</v>
      </c>
    </row>
    <row r="19" spans="1:14" x14ac:dyDescent="0.3">
      <c r="A19" t="s">
        <v>18</v>
      </c>
      <c r="B19" s="5">
        <f t="shared" ref="B19:L19" si="4">IF(B6&gt;0,B6/B4,0)</f>
        <v>0.37077599822413199</v>
      </c>
      <c r="C19" s="5">
        <f t="shared" ref="C19:K19" si="5">IF(C6&gt;0,C6/C4,0)</f>
        <v>0.36171096811605047</v>
      </c>
      <c r="D19" s="5">
        <f t="shared" si="5"/>
        <v>0.38022998950031928</v>
      </c>
      <c r="E19" s="5">
        <f t="shared" si="5"/>
        <v>0.38348264507056129</v>
      </c>
      <c r="F19" s="5">
        <f t="shared" si="5"/>
        <v>0.39166715599228147</v>
      </c>
      <c r="G19" s="5">
        <f t="shared" si="5"/>
        <v>0.34644058919006154</v>
      </c>
      <c r="H19" s="5">
        <f t="shared" si="5"/>
        <v>0.3400660636555245</v>
      </c>
      <c r="I19" s="5">
        <f t="shared" si="5"/>
        <v>0.36244517162741785</v>
      </c>
      <c r="J19" s="5">
        <f t="shared" si="5"/>
        <v>0.37077595605248426</v>
      </c>
      <c r="K19" s="5">
        <f t="shared" si="5"/>
        <v>0.34304705553418102</v>
      </c>
      <c r="L19" s="5">
        <f t="shared" si="4"/>
        <v>0.33210695503257071</v>
      </c>
    </row>
    <row r="20" spans="1:14" x14ac:dyDescent="0.3">
      <c r="B20" s="5"/>
      <c r="C20" s="5"/>
      <c r="D20" s="5"/>
      <c r="E20" s="5"/>
      <c r="F20" s="5"/>
      <c r="G20" s="5"/>
      <c r="H20" s="5"/>
      <c r="I20" s="5"/>
      <c r="J20" s="5"/>
      <c r="K20" s="5"/>
      <c r="L20" s="5"/>
    </row>
    <row r="21" spans="1:14" x14ac:dyDescent="0.3">
      <c r="B21" s="5"/>
      <c r="C21" s="5"/>
      <c r="D21" s="5"/>
      <c r="E21" s="5"/>
      <c r="F21" s="5"/>
      <c r="G21" s="5"/>
      <c r="H21" s="5"/>
      <c r="I21" s="5"/>
      <c r="J21" s="5"/>
      <c r="K21" s="5"/>
      <c r="L21" s="5"/>
    </row>
    <row r="22" spans="1:14" s="2" customFormat="1" x14ac:dyDescent="0.3">
      <c r="A22" s="11"/>
      <c r="B22" s="12"/>
      <c r="C22" s="12"/>
      <c r="D22" s="12"/>
      <c r="E22" s="12"/>
      <c r="F22" s="12"/>
      <c r="G22" s="12" t="s">
        <v>19</v>
      </c>
      <c r="H22" s="12" t="s">
        <v>65</v>
      </c>
      <c r="I22" s="12" t="s">
        <v>66</v>
      </c>
      <c r="J22" s="12" t="s">
        <v>67</v>
      </c>
      <c r="K22" s="12" t="s">
        <v>68</v>
      </c>
      <c r="L22" s="13" t="s">
        <v>69</v>
      </c>
      <c r="M22" s="13" t="s">
        <v>20</v>
      </c>
      <c r="N22" s="13" t="s">
        <v>21</v>
      </c>
    </row>
    <row r="23" spans="1:14" s="2" customFormat="1" x14ac:dyDescent="0.3">
      <c r="A23"/>
      <c r="B23"/>
      <c r="C23"/>
      <c r="D23"/>
      <c r="E23"/>
      <c r="F23"/>
      <c r="G23" t="s">
        <v>22</v>
      </c>
      <c r="H23" s="5">
        <f>IF(B4=0,"",POWER($K4/B4,1/9)-1)</f>
        <v>7.5290157386170398E-2</v>
      </c>
      <c r="I23" s="5">
        <f>IF(D4=0,"",POWER($K4/D4,1/7)-1)</f>
        <v>8.1772081914101014E-2</v>
      </c>
      <c r="J23" s="5">
        <f>IF(F4=0,"",POWER($K4/F4,1/5)-1)</f>
        <v>8.8083322106701667E-2</v>
      </c>
      <c r="K23" s="5">
        <f>IF(H4=0,"",POWER($K4/H4, 1/3)-1)</f>
        <v>7.4927782346726923E-2</v>
      </c>
      <c r="L23" s="5">
        <f>IF(ISERROR(MAX(IF(J4=0,"",(K4-J4)/J4),IF(K4=0,"",(L4-K4)/K4))),"",MAX(IF(J4=0,"",(K4-J4)/J4),IF(K4=0,"",(L4-K4)/K4)))</f>
        <v>0.10880596078957842</v>
      </c>
      <c r="M23" s="16">
        <f>MAX(K23:L23)</f>
        <v>0.10880596078957842</v>
      </c>
      <c r="N23" s="16">
        <f>MIN(H23:L23)</f>
        <v>7.4927782346726923E-2</v>
      </c>
    </row>
    <row r="24" spans="1:14" x14ac:dyDescent="0.3">
      <c r="G24" t="s">
        <v>18</v>
      </c>
      <c r="H24" s="5">
        <f>IF(SUM(B4:$K$4)=0,"",SUMPRODUCT(B19:$K$19,B4:$K$4)/SUM(B4:$K$4))</f>
        <v>0.36333561776087531</v>
      </c>
      <c r="I24" s="5">
        <f>IF(SUM(E4:$K$4)=0,"",SUMPRODUCT(E19:$K$19,E4:$K$4)/SUM(E4:$K$4))</f>
        <v>0.361068770445239</v>
      </c>
      <c r="J24" s="5">
        <f>IF(SUM(G4:$K$4)=0,"",SUMPRODUCT(G19:$K$19,G4:$K$4)/SUM(G4:$K$4))</f>
        <v>0.35306244239396706</v>
      </c>
      <c r="K24" s="5">
        <f>IF(SUM(I4:$K$4)=0, "", SUMPRODUCT(I19:$K$19,I4:$K$4)/SUM(I4:$K$4))</f>
        <v>0.35826537739283482</v>
      </c>
      <c r="L24" s="5">
        <f>L19</f>
        <v>0.33210695503257071</v>
      </c>
      <c r="M24" s="16">
        <f>MAX(K24:L24)</f>
        <v>0.35826537739283482</v>
      </c>
      <c r="N24" s="16">
        <f>MIN(H24:L24)</f>
        <v>0.33210695503257071</v>
      </c>
    </row>
    <row r="25" spans="1:14" x14ac:dyDescent="0.3">
      <c r="G25" t="s">
        <v>23</v>
      </c>
      <c r="H25" s="6">
        <f>IF(ISERROR(AVERAGEIF(B14:$L14,"&gt;0")),"",AVERAGEIF(B14:$L14,"&gt;0"))</f>
        <v>21.73089390754588</v>
      </c>
      <c r="I25" s="6">
        <f>IF(ISERROR(AVERAGEIF(E14:$L14,"&gt;0")),"",AVERAGEIF(E14:$L14,"&gt;0"))</f>
        <v>19.448716878140843</v>
      </c>
      <c r="J25" s="6">
        <f>IF(ISERROR(AVERAGEIF(G14:$L14,"&gt;0")),"",AVERAGEIF(G14:$L14,"&gt;0"))</f>
        <v>19.256425907867655</v>
      </c>
      <c r="K25" s="6">
        <f>IF(ISERROR(AVERAGEIF(I14:$L14,"&gt;0")),"",AVERAGEIF(I14:$L14,"&gt;0"))</f>
        <v>19.346791723408824</v>
      </c>
      <c r="L25" s="6">
        <f>L14</f>
        <v>14.847463727003797</v>
      </c>
      <c r="M25" s="1">
        <f>MAX(K25:L25)</f>
        <v>19.346791723408824</v>
      </c>
      <c r="N25" s="1">
        <f>MIN(H25:L25)</f>
        <v>14.847463727003797</v>
      </c>
    </row>
    <row r="26" spans="1:14" x14ac:dyDescent="0.3">
      <c r="E26" t="s">
        <v>99</v>
      </c>
    </row>
    <row r="27" spans="1:14" x14ac:dyDescent="0.3">
      <c r="A27" t="s">
        <v>98</v>
      </c>
      <c r="C27" s="28">
        <f>C4/B4-1</f>
        <v>9.1230120355888067E-2</v>
      </c>
      <c r="D27" s="28">
        <f t="shared" ref="D27:K27" si="6">D4/C4-1</f>
        <v>1.5931218960147486E-2</v>
      </c>
      <c r="E27" s="28">
        <f t="shared" si="6"/>
        <v>0.11256062863673999</v>
      </c>
      <c r="F27" s="28">
        <f t="shared" si="6"/>
        <v>2.1682439110972673E-2</v>
      </c>
      <c r="G27" s="28">
        <f t="shared" si="6"/>
        <v>-2.6372963308678443E-3</v>
      </c>
      <c r="H27" s="28">
        <f t="shared" si="6"/>
        <v>0.23117497962237188</v>
      </c>
      <c r="I27" s="28">
        <f t="shared" si="6"/>
        <v>0.1694215175842706</v>
      </c>
      <c r="J27" s="28">
        <f t="shared" si="6"/>
        <v>-4.2119724423754779E-2</v>
      </c>
      <c r="K27" s="28">
        <f t="shared" si="6"/>
        <v>0.10880596078957838</v>
      </c>
    </row>
    <row r="29" spans="1:14" x14ac:dyDescent="0.3">
      <c r="A29" t="s">
        <v>100</v>
      </c>
      <c r="B29" s="29">
        <f>'Data Sheet'!B17-SUM('Data Sheet'!B18:B21)</f>
        <v>23079.370000000003</v>
      </c>
      <c r="C29" s="29">
        <f>'Data Sheet'!C17-SUM('Data Sheet'!C18:C21)</f>
        <v>25635.35</v>
      </c>
      <c r="D29" s="29">
        <f>'Data Sheet'!D17-SUM('Data Sheet'!D18:D21)</f>
        <v>27297.860000000004</v>
      </c>
      <c r="E29" s="29">
        <f>'Data Sheet'!E17-SUM('Data Sheet'!E18:E21)</f>
        <v>27895.130000000005</v>
      </c>
      <c r="F29" s="29">
        <f>'Data Sheet'!F17-SUM('Data Sheet'!F18:F21)</f>
        <v>27946.829999999998</v>
      </c>
      <c r="G29" s="29">
        <f>'Data Sheet'!G17-SUM('Data Sheet'!G18:G21)</f>
        <v>25548.729999999996</v>
      </c>
      <c r="H29" s="29">
        <f>'Data Sheet'!H17-SUM('Data Sheet'!H18:H21)</f>
        <v>30110.03</v>
      </c>
      <c r="I29" s="29">
        <f>'Data Sheet'!I17-SUM('Data Sheet'!I18:I21)</f>
        <v>37635.939999999995</v>
      </c>
      <c r="J29" s="29">
        <f>'Data Sheet'!J17-SUM('Data Sheet'!J18:J21)</f>
        <v>37078.94</v>
      </c>
      <c r="K29" s="29">
        <f>'Data Sheet'!K17-SUM('Data Sheet'!K18:K21)</f>
        <v>38572.61</v>
      </c>
    </row>
    <row r="30" spans="1:14" x14ac:dyDescent="0.3">
      <c r="A30" t="s">
        <v>101</v>
      </c>
      <c r="B30" s="27">
        <f>B29/B4</f>
        <v>0.58887811574271354</v>
      </c>
      <c r="C30" s="27">
        <f t="shared" ref="C30:K30" si="7">C29/C4</f>
        <v>0.59941053507795616</v>
      </c>
      <c r="D30" s="27">
        <f t="shared" si="7"/>
        <v>0.6282744757409503</v>
      </c>
      <c r="E30" s="27">
        <f t="shared" si="7"/>
        <v>0.57706603987870819</v>
      </c>
      <c r="F30" s="27">
        <f t="shared" si="7"/>
        <v>0.565866197454022</v>
      </c>
      <c r="G30" s="27">
        <f t="shared" si="7"/>
        <v>0.51867747924425645</v>
      </c>
      <c r="H30" s="27">
        <f t="shared" si="7"/>
        <v>0.49650026201864172</v>
      </c>
      <c r="I30" s="27">
        <f t="shared" si="7"/>
        <v>0.53068887152009825</v>
      </c>
      <c r="J30" s="27">
        <f t="shared" si="7"/>
        <v>0.54582483585777175</v>
      </c>
      <c r="K30" s="27">
        <f t="shared" si="7"/>
        <v>0.51209372818571242</v>
      </c>
    </row>
    <row r="32" spans="1:14" x14ac:dyDescent="0.3">
      <c r="A32" t="s">
        <v>103</v>
      </c>
      <c r="B32" s="27">
        <f>B6/B4</f>
        <v>0.37077599822413199</v>
      </c>
      <c r="C32" s="27">
        <f t="shared" ref="C32:K32" si="8">C6/C4</f>
        <v>0.36171096811605047</v>
      </c>
      <c r="D32" s="27">
        <f t="shared" si="8"/>
        <v>0.38022998950031928</v>
      </c>
      <c r="E32" s="27">
        <f t="shared" si="8"/>
        <v>0.38348264507056129</v>
      </c>
      <c r="F32" s="27">
        <f t="shared" si="8"/>
        <v>0.39166715599228147</v>
      </c>
      <c r="G32" s="27">
        <f t="shared" si="8"/>
        <v>0.34644058919006154</v>
      </c>
      <c r="H32" s="27">
        <f t="shared" si="8"/>
        <v>0.3400660636555245</v>
      </c>
      <c r="I32" s="27">
        <f t="shared" si="8"/>
        <v>0.36244517162741785</v>
      </c>
      <c r="J32" s="27">
        <f t="shared" si="8"/>
        <v>0.37077595605248426</v>
      </c>
      <c r="K32" s="27">
        <f t="shared" si="8"/>
        <v>0.34304705553418102</v>
      </c>
    </row>
    <row r="33" spans="1:11" x14ac:dyDescent="0.3">
      <c r="A33" t="s">
        <v>104</v>
      </c>
      <c r="B33" s="27">
        <f>(B6-B8)/B4</f>
        <v>0.34328576422289192</v>
      </c>
      <c r="C33" s="27">
        <f t="shared" ref="C33:K33" si="9">(C6-C8)/C4</f>
        <v>0.33475621732339428</v>
      </c>
      <c r="D33" s="27">
        <f t="shared" si="9"/>
        <v>0.35177636094229231</v>
      </c>
      <c r="E33" s="27">
        <f t="shared" si="9"/>
        <v>0.35459099975630737</v>
      </c>
      <c r="F33" s="27">
        <f t="shared" si="9"/>
        <v>0.35836108990700111</v>
      </c>
      <c r="G33" s="27">
        <f t="shared" si="9"/>
        <v>0.31303264785326884</v>
      </c>
      <c r="H33" s="27">
        <f t="shared" si="9"/>
        <v>0.3114994358931571</v>
      </c>
      <c r="I33" s="27">
        <f t="shared" si="9"/>
        <v>0.33693706752616326</v>
      </c>
      <c r="J33" s="27">
        <f t="shared" si="9"/>
        <v>0.34842932499793172</v>
      </c>
      <c r="K33" s="27">
        <f t="shared" si="9"/>
        <v>0.3211903508261848</v>
      </c>
    </row>
    <row r="34" spans="1:11" x14ac:dyDescent="0.3">
      <c r="A34" t="s">
        <v>105</v>
      </c>
      <c r="B34" s="30">
        <f>B12/B4</f>
        <v>0.23842687684507849</v>
      </c>
      <c r="C34" s="30">
        <f t="shared" ref="C34:K34" si="10">C12/C4</f>
        <v>0.2405896052151629</v>
      </c>
      <c r="D34" s="30">
        <f t="shared" si="10"/>
        <v>0.25941254263049918</v>
      </c>
      <c r="E34" s="30">
        <f t="shared" si="10"/>
        <v>0.26049729848707825</v>
      </c>
      <c r="F34" s="30">
        <f t="shared" si="10"/>
        <v>0.30991987883622846</v>
      </c>
      <c r="G34" s="30">
        <f t="shared" si="10"/>
        <v>0.26719186640802561</v>
      </c>
      <c r="H34" s="30">
        <f t="shared" si="10"/>
        <v>0.25134430898478244</v>
      </c>
      <c r="I34" s="30">
        <f t="shared" si="10"/>
        <v>0.27061368436652333</v>
      </c>
      <c r="J34" s="30">
        <f t="shared" si="10"/>
        <v>0.30116584334261615</v>
      </c>
      <c r="K34" s="30">
        <f t="shared" si="10"/>
        <v>0.46129964497060272</v>
      </c>
    </row>
    <row r="36" spans="1:11" x14ac:dyDescent="0.3">
      <c r="A36" t="s">
        <v>108</v>
      </c>
      <c r="C36" s="30">
        <f>C13/B13-1</f>
        <v>9.4184897523143629E-2</v>
      </c>
      <c r="D36" s="30">
        <f t="shared" ref="D36:K36" si="11">D13/C13-1</f>
        <v>9.030718716286712E-2</v>
      </c>
      <c r="E36" s="30">
        <f t="shared" si="11"/>
        <v>0.11226415363943576</v>
      </c>
      <c r="F36" s="30">
        <f t="shared" si="11"/>
        <v>0.21219753037533184</v>
      </c>
      <c r="G36" s="30">
        <f t="shared" si="11"/>
        <v>-0.14130125821657724</v>
      </c>
      <c r="H36" s="30">
        <f t="shared" si="11"/>
        <v>0.15678939252669122</v>
      </c>
      <c r="I36" s="30">
        <f t="shared" si="11"/>
        <v>0.24846840219768396</v>
      </c>
      <c r="J36" s="30">
        <f t="shared" si="11"/>
        <v>6.1183099651693551E-2</v>
      </c>
      <c r="K36" s="30">
        <f t="shared" si="11"/>
        <v>0.69438246108164581</v>
      </c>
    </row>
    <row r="37" spans="1:11" x14ac:dyDescent="0.3">
      <c r="A37" t="s">
        <v>109</v>
      </c>
      <c r="B37" s="32">
        <f>B13*B18</f>
        <v>5.666666666666667</v>
      </c>
      <c r="C37" s="32">
        <f t="shared" ref="C37:K37" si="12">C13*C18</f>
        <v>4.7500041161071502</v>
      </c>
      <c r="D37" s="32">
        <f t="shared" si="12"/>
        <v>5.1499963127750057</v>
      </c>
      <c r="E37" s="32">
        <f t="shared" si="12"/>
        <v>5.7500040787691908</v>
      </c>
      <c r="F37" s="32">
        <f t="shared" si="12"/>
        <v>10.149997559427931</v>
      </c>
      <c r="G37" s="32">
        <f t="shared" si="12"/>
        <v>10.749999999999998</v>
      </c>
      <c r="H37" s="32">
        <f t="shared" si="12"/>
        <v>11.500004057354767</v>
      </c>
      <c r="I37" s="32">
        <f t="shared" si="12"/>
        <v>15.500000000000004</v>
      </c>
      <c r="J37" s="32">
        <f t="shared" si="12"/>
        <v>13.749997997549</v>
      </c>
      <c r="K37" s="32">
        <f t="shared" si="12"/>
        <v>14.349997203154841</v>
      </c>
    </row>
    <row r="38" spans="1:11" x14ac:dyDescent="0.3">
      <c r="A38" t="s">
        <v>110</v>
      </c>
      <c r="C38" s="30">
        <f>C37/B37-1</f>
        <v>-0.16176397951050292</v>
      </c>
      <c r="D38" s="30">
        <f t="shared" ref="D38:K38" si="13">D37/C37-1</f>
        <v>8.4208810537972356E-2</v>
      </c>
      <c r="E38" s="30">
        <f t="shared" si="13"/>
        <v>0.11650644574362401</v>
      </c>
      <c r="F38" s="30">
        <f t="shared" si="13"/>
        <v>0.76521571469921024</v>
      </c>
      <c r="G38" s="30">
        <f t="shared" si="13"/>
        <v>5.9113555156941722E-2</v>
      </c>
      <c r="H38" s="30">
        <f t="shared" si="13"/>
        <v>6.9767819288815591E-2</v>
      </c>
      <c r="I38" s="30">
        <f t="shared" si="13"/>
        <v>0.34782561142550739</v>
      </c>
      <c r="J38" s="30">
        <f t="shared" si="13"/>
        <v>-0.1129033549968389</v>
      </c>
      <c r="K38" s="30">
        <f t="shared" si="13"/>
        <v>4.3636312217121276E-2</v>
      </c>
    </row>
    <row r="41" spans="1:11" x14ac:dyDescent="0.3">
      <c r="A41" t="s">
        <v>79</v>
      </c>
      <c r="B41" s="32">
        <f>'Data Sheet'!B93*'Data Sheet'!B90</f>
        <v>247608.32039999997</v>
      </c>
      <c r="C41" s="32">
        <f>'Data Sheet'!C93*'Data Sheet'!C90</f>
        <v>319172.935</v>
      </c>
      <c r="D41" s="32">
        <f>'Data Sheet'!D93*'Data Sheet'!D90</f>
        <v>292292.98500000004</v>
      </c>
      <c r="E41" s="32">
        <f>'Data Sheet'!E93*'Data Sheet'!E90</f>
        <v>341573.63039999997</v>
      </c>
      <c r="F41" s="32">
        <f>'Data Sheet'!F93*'Data Sheet'!F90</f>
        <v>197842.959</v>
      </c>
      <c r="G41" s="32">
        <f>'Data Sheet'!G93*'Data Sheet'!G90</f>
        <v>252108.84160000001</v>
      </c>
      <c r="H41" s="32">
        <f>'Data Sheet'!H93*'Data Sheet'!H90</f>
        <v>289548.25679999997</v>
      </c>
      <c r="I41" s="32">
        <f>'Data Sheet'!I93*'Data Sheet'!I90</f>
        <v>446774.17200000002</v>
      </c>
      <c r="J41" s="32">
        <f>'Data Sheet'!J93*'Data Sheet'!J90</f>
        <v>501298.15909999999</v>
      </c>
      <c r="K41" s="32">
        <f>'Data Sheet'!K93*'Data Sheet'!K90</f>
        <v>512765.24750000006</v>
      </c>
    </row>
    <row r="42" spans="1:11" x14ac:dyDescent="0.3">
      <c r="A42" t="s">
        <v>116</v>
      </c>
      <c r="B42">
        <f>'Balance Sheet'!B6</f>
        <v>83.78</v>
      </c>
      <c r="C42">
        <f>'Balance Sheet'!C6</f>
        <v>45.72</v>
      </c>
      <c r="D42">
        <f>'Balance Sheet'!D6</f>
        <v>35.92</v>
      </c>
      <c r="E42">
        <f>'Balance Sheet'!E6</f>
        <v>13.44</v>
      </c>
      <c r="F42">
        <f>'Balance Sheet'!F6</f>
        <v>277.45</v>
      </c>
      <c r="G42">
        <f>'Balance Sheet'!G6</f>
        <v>270.83</v>
      </c>
      <c r="H42">
        <f>'Balance Sheet'!H6</f>
        <v>249.44</v>
      </c>
      <c r="I42">
        <f>'Balance Sheet'!I6</f>
        <v>306.04000000000002</v>
      </c>
      <c r="J42">
        <f>'Balance Sheet'!J6</f>
        <v>303.43</v>
      </c>
      <c r="K42">
        <f>'Balance Sheet'!K6</f>
        <v>284.54000000000002</v>
      </c>
    </row>
    <row r="43" spans="1:11" x14ac:dyDescent="0.3">
      <c r="A43" t="s">
        <v>117</v>
      </c>
      <c r="B43">
        <f>'Data Sheet'!B69</f>
        <v>6063.3</v>
      </c>
      <c r="C43">
        <f>'Data Sheet'!C69</f>
        <v>2967.4</v>
      </c>
      <c r="D43">
        <f>'Data Sheet'!D69</f>
        <v>2899.6</v>
      </c>
      <c r="E43">
        <f>'Data Sheet'!E69</f>
        <v>4152.03</v>
      </c>
      <c r="F43">
        <f>'Data Sheet'!F69</f>
        <v>7277.34</v>
      </c>
      <c r="G43">
        <f>'Data Sheet'!G69</f>
        <v>4659.0200000000004</v>
      </c>
      <c r="H43">
        <f>'Data Sheet'!H69</f>
        <v>4654.42</v>
      </c>
      <c r="I43">
        <f>'Data Sheet'!I69</f>
        <v>4880.1899999999996</v>
      </c>
      <c r="J43">
        <f>'Data Sheet'!J69</f>
        <v>7217.68</v>
      </c>
      <c r="K43">
        <f>'Data Sheet'!K69</f>
        <v>4012.36</v>
      </c>
    </row>
    <row r="44" spans="1:11" x14ac:dyDescent="0.3">
      <c r="A44" t="s">
        <v>118</v>
      </c>
      <c r="B44" s="32">
        <f>B41+B42-B43</f>
        <v>241628.80039999998</v>
      </c>
      <c r="C44" s="32">
        <f t="shared" ref="C44:K44" si="14">C41+C42-C43</f>
        <v>316251.25499999995</v>
      </c>
      <c r="D44" s="32">
        <f t="shared" si="14"/>
        <v>289429.30500000005</v>
      </c>
      <c r="E44" s="32">
        <f t="shared" si="14"/>
        <v>337435.04039999994</v>
      </c>
      <c r="F44" s="32">
        <f t="shared" si="14"/>
        <v>190843.06900000002</v>
      </c>
      <c r="G44" s="32">
        <f t="shared" si="14"/>
        <v>247720.65160000001</v>
      </c>
      <c r="H44" s="32">
        <f t="shared" si="14"/>
        <v>285143.27679999999</v>
      </c>
      <c r="I44" s="32">
        <f t="shared" si="14"/>
        <v>442200.022</v>
      </c>
      <c r="J44" s="32">
        <f t="shared" si="14"/>
        <v>494383.90909999999</v>
      </c>
      <c r="K44" s="32">
        <f t="shared" si="14"/>
        <v>509037.42750000005</v>
      </c>
    </row>
    <row r="45" spans="1:11" x14ac:dyDescent="0.3">
      <c r="B45" s="32"/>
      <c r="C45" s="32"/>
      <c r="D45" s="32"/>
      <c r="E45" s="32"/>
      <c r="F45" s="32"/>
      <c r="G45" s="32"/>
      <c r="H45" s="32"/>
      <c r="I45" s="32"/>
      <c r="J45" s="32"/>
      <c r="K45" s="32"/>
    </row>
    <row r="46" spans="1:11" x14ac:dyDescent="0.3">
      <c r="A46" t="s">
        <v>119</v>
      </c>
      <c r="B46" s="31">
        <f>B44/B6</f>
        <v>16.627943892883657</v>
      </c>
      <c r="C46" s="31">
        <f t="shared" ref="C46:K46" si="15">C44/C6</f>
        <v>20.443521158718021</v>
      </c>
      <c r="D46" s="31">
        <f t="shared" si="15"/>
        <v>17.519308027134624</v>
      </c>
      <c r="E46" s="31">
        <f t="shared" si="15"/>
        <v>18.202942291228695</v>
      </c>
      <c r="F46" s="31">
        <f t="shared" si="15"/>
        <v>9.8659846646477352</v>
      </c>
      <c r="G46" s="31">
        <f t="shared" si="15"/>
        <v>14.516486681926171</v>
      </c>
      <c r="H46" s="31">
        <f t="shared" si="15"/>
        <v>13.826368755500493</v>
      </c>
      <c r="I46" s="31">
        <f t="shared" si="15"/>
        <v>17.203374926957636</v>
      </c>
      <c r="J46" s="31">
        <f t="shared" si="15"/>
        <v>19.628121896033473</v>
      </c>
      <c r="K46" s="31">
        <f t="shared" si="15"/>
        <v>19.700010158884965</v>
      </c>
    </row>
    <row r="47" spans="1:11" x14ac:dyDescent="0.3">
      <c r="A47" t="s">
        <v>120</v>
      </c>
      <c r="B47" s="31">
        <f>B44/B4</f>
        <v>6.1652424952987968</v>
      </c>
      <c r="C47" s="31">
        <f t="shared" ref="C47:K47" si="16">C44/C4</f>
        <v>7.3946458300208562</v>
      </c>
      <c r="D47" s="31">
        <f t="shared" si="16"/>
        <v>6.6613663072102574</v>
      </c>
      <c r="E47" s="31">
        <f t="shared" si="16"/>
        <v>6.9805124579071629</v>
      </c>
      <c r="F47" s="31">
        <f t="shared" si="16"/>
        <v>3.8641821546660409</v>
      </c>
      <c r="G47" s="31">
        <f t="shared" si="16"/>
        <v>5.0291001990561837</v>
      </c>
      <c r="H47" s="31">
        <f t="shared" si="16"/>
        <v>4.7018787973327854</v>
      </c>
      <c r="I47" s="31">
        <f t="shared" si="16"/>
        <v>6.2352801779719771</v>
      </c>
      <c r="J47" s="31">
        <f t="shared" si="16"/>
        <v>7.2776356615165119</v>
      </c>
      <c r="K47" s="31">
        <f t="shared" si="16"/>
        <v>6.7580304789989407</v>
      </c>
    </row>
    <row r="49" spans="1:11" x14ac:dyDescent="0.3">
      <c r="A49" t="s">
        <v>122</v>
      </c>
      <c r="B49" s="31">
        <f>B41/'Balance Sheet'!B26</f>
        <v>5.8015722857239247</v>
      </c>
      <c r="C49" s="31">
        <f>C41/'Balance Sheet'!C26</f>
        <v>6.8768107292515257</v>
      </c>
      <c r="D49" s="31">
        <f>D41/'Balance Sheet'!D26</f>
        <v>5.5664134963724132</v>
      </c>
      <c r="E49" s="31">
        <f>E41/'Balance Sheet'!E26</f>
        <v>5.7755936021908356</v>
      </c>
      <c r="F49" s="31">
        <f>F41/'Balance Sheet'!F26</f>
        <v>3.0309955255796939</v>
      </c>
      <c r="G49" s="31">
        <f>G41/'Balance Sheet'!G26</f>
        <v>4.177629728170289</v>
      </c>
      <c r="H49" s="31">
        <f>H41/'Balance Sheet'!H26</f>
        <v>4.6360677966753006</v>
      </c>
      <c r="I49" s="31">
        <f>I41/'Balance Sheet'!I26</f>
        <v>6.4604510488428497</v>
      </c>
      <c r="J49" s="31">
        <f>J41/'Balance Sheet'!J26</f>
        <v>6.728202170265881</v>
      </c>
      <c r="K49" s="31">
        <f>K41/'Balance Sheet'!K26</f>
        <v>7.3220745594212779</v>
      </c>
    </row>
  </sheetData>
  <hyperlinks>
    <hyperlink ref="M1" r:id="rId1" xr:uid="{00000000-0004-0000-0000-000000000000}"/>
  </hyperlinks>
  <printOptions gridLines="1"/>
  <pageMargins left="0.7" right="0.7" top="0.75" bottom="0.75" header="0.3" footer="0.3"/>
  <pageSetup paperSize="9" orientation="landscape" horizontalDpi="300" verticalDpi="300" r:id="rId2"/>
  <legacyDrawing r:id="rId3"/>
  <tableParts count="1">
    <tablePart r:id="rId4"/>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K22"/>
  <sheetViews>
    <sheetView zoomScale="150" workbookViewId="0">
      <pane xSplit="1" ySplit="3" topLeftCell="D4" activePane="bottomRight" state="frozen"/>
      <selection pane="topRight" activeCell="B1" sqref="B1"/>
      <selection pane="bottomLeft" activeCell="A4" sqref="A4"/>
      <selection pane="bottomRight" activeCell="K5" sqref="K5"/>
    </sheetView>
  </sheetViews>
  <sheetFormatPr defaultColWidth="8.77734375" defaultRowHeight="14.4" x14ac:dyDescent="0.3"/>
  <cols>
    <col min="1" max="1" width="20.6640625" customWidth="1"/>
    <col min="2" max="11" width="13.44140625" bestFit="1" customWidth="1"/>
  </cols>
  <sheetData>
    <row r="1" spans="1:11" s="2" customFormat="1" x14ac:dyDescent="0.3">
      <c r="A1" s="2" t="str">
        <f>'Profit &amp; Loss'!A1</f>
        <v>ITC LTD</v>
      </c>
      <c r="E1" t="str">
        <f>UPDATE</f>
        <v/>
      </c>
      <c r="J1" s="2" t="s">
        <v>1</v>
      </c>
    </row>
    <row r="3" spans="1:11" s="2" customFormat="1" x14ac:dyDescent="0.3">
      <c r="A3" s="11" t="s">
        <v>2</v>
      </c>
      <c r="B3" s="12">
        <f>'Data Sheet'!B41</f>
        <v>45016</v>
      </c>
      <c r="C3" s="12">
        <f>'Data Sheet'!C41</f>
        <v>45107</v>
      </c>
      <c r="D3" s="12">
        <f>'Data Sheet'!D41</f>
        <v>45199</v>
      </c>
      <c r="E3" s="12">
        <f>'Data Sheet'!E41</f>
        <v>45291</v>
      </c>
      <c r="F3" s="12">
        <f>'Data Sheet'!F41</f>
        <v>45382</v>
      </c>
      <c r="G3" s="12">
        <f>'Data Sheet'!G41</f>
        <v>45473</v>
      </c>
      <c r="H3" s="12">
        <f>'Data Sheet'!H41</f>
        <v>45565</v>
      </c>
      <c r="I3" s="12">
        <f>'Data Sheet'!I41</f>
        <v>45657</v>
      </c>
      <c r="J3" s="12">
        <f>'Data Sheet'!J41</f>
        <v>45747</v>
      </c>
      <c r="K3" s="12">
        <f>'Data Sheet'!K41</f>
        <v>45838</v>
      </c>
    </row>
    <row r="4" spans="1:11" s="2" customFormat="1" x14ac:dyDescent="0.3">
      <c r="A4" s="2" t="s">
        <v>6</v>
      </c>
      <c r="B4" s="1">
        <f>'Data Sheet'!B42</f>
        <v>17634.89</v>
      </c>
      <c r="C4" s="1">
        <f>'Data Sheet'!C42</f>
        <v>17164.46</v>
      </c>
      <c r="D4" s="1">
        <f>'Data Sheet'!D42</f>
        <v>17774.47</v>
      </c>
      <c r="E4" s="1">
        <f>'Data Sheet'!E42</f>
        <v>17195.240000000002</v>
      </c>
      <c r="F4" s="1">
        <f>'Data Sheet'!F42</f>
        <v>17037.8</v>
      </c>
      <c r="G4" s="1">
        <f>'Data Sheet'!G42</f>
        <v>17777.810000000001</v>
      </c>
      <c r="H4" s="1">
        <f>'Data Sheet'!H42</f>
        <v>19990.36</v>
      </c>
      <c r="I4" s="1">
        <f>'Data Sheet'!I42</f>
        <v>18790.169999999998</v>
      </c>
      <c r="J4" s="1">
        <f>'Data Sheet'!J42</f>
        <v>18765</v>
      </c>
      <c r="K4" s="1">
        <f>'Data Sheet'!K42</f>
        <v>21494.79</v>
      </c>
    </row>
    <row r="5" spans="1:11" x14ac:dyDescent="0.3">
      <c r="A5" t="s">
        <v>7</v>
      </c>
      <c r="B5" s="6">
        <f>'Data Sheet'!B43</f>
        <v>11010.89</v>
      </c>
      <c r="C5" s="6">
        <f>'Data Sheet'!C43</f>
        <v>10494.39</v>
      </c>
      <c r="D5" s="6">
        <f>'Data Sheet'!D43</f>
        <v>11320.23</v>
      </c>
      <c r="E5" s="6">
        <f>'Data Sheet'!E43</f>
        <v>10985.01</v>
      </c>
      <c r="F5" s="6">
        <f>'Data Sheet'!F43</f>
        <v>10735.73</v>
      </c>
      <c r="G5" s="6">
        <f>'Data Sheet'!G43</f>
        <v>11232.97</v>
      </c>
      <c r="H5" s="6">
        <f>'Data Sheet'!H43</f>
        <v>13438.28</v>
      </c>
      <c r="I5" s="6">
        <f>'Data Sheet'!I43</f>
        <v>12428.27</v>
      </c>
      <c r="J5" s="6">
        <f>'Data Sheet'!J43</f>
        <v>12245.61</v>
      </c>
      <c r="K5" s="6">
        <f>'Data Sheet'!K43</f>
        <v>14678.32</v>
      </c>
    </row>
    <row r="6" spans="1:11" s="2" customFormat="1" x14ac:dyDescent="0.3">
      <c r="A6" s="2" t="s">
        <v>8</v>
      </c>
      <c r="B6" s="1">
        <f>'Data Sheet'!B50</f>
        <v>6624</v>
      </c>
      <c r="C6" s="1">
        <f>'Data Sheet'!C50</f>
        <v>6670.07</v>
      </c>
      <c r="D6" s="1">
        <f>'Data Sheet'!D50</f>
        <v>6454.24</v>
      </c>
      <c r="E6" s="1">
        <f>'Data Sheet'!E50</f>
        <v>6210.23</v>
      </c>
      <c r="F6" s="1">
        <f>'Data Sheet'!F50</f>
        <v>6302.07</v>
      </c>
      <c r="G6" s="1">
        <f>'Data Sheet'!G50</f>
        <v>6544.84</v>
      </c>
      <c r="H6" s="1">
        <f>'Data Sheet'!H50</f>
        <v>6552.08</v>
      </c>
      <c r="I6" s="1">
        <f>'Data Sheet'!I50</f>
        <v>6361.9</v>
      </c>
      <c r="J6" s="1">
        <f>'Data Sheet'!J50</f>
        <v>6519.39</v>
      </c>
      <c r="K6" s="1">
        <f>'Data Sheet'!K50</f>
        <v>6816.47</v>
      </c>
    </row>
    <row r="7" spans="1:11" x14ac:dyDescent="0.3">
      <c r="A7" t="s">
        <v>9</v>
      </c>
      <c r="B7" s="6">
        <f>'Data Sheet'!B44</f>
        <v>682.52</v>
      </c>
      <c r="C7" s="6">
        <f>'Data Sheet'!C44</f>
        <v>722.3</v>
      </c>
      <c r="D7" s="6">
        <f>'Data Sheet'!D44</f>
        <v>673.5</v>
      </c>
      <c r="E7" s="6">
        <f>'Data Sheet'!E44</f>
        <v>820.26</v>
      </c>
      <c r="F7" s="6">
        <f>'Data Sheet'!F44</f>
        <v>868</v>
      </c>
      <c r="G7" s="6">
        <f>'Data Sheet'!G44</f>
        <v>771.13</v>
      </c>
      <c r="H7" s="6">
        <f>'Data Sheet'!H44</f>
        <v>690.31</v>
      </c>
      <c r="I7" s="6">
        <f>'Data Sheet'!I44</f>
        <v>803.4</v>
      </c>
      <c r="J7" s="6">
        <f>'Data Sheet'!J44</f>
        <v>15391.28</v>
      </c>
      <c r="K7" s="6">
        <f>'Data Sheet'!K44</f>
        <v>750.97</v>
      </c>
    </row>
    <row r="8" spans="1:11" x14ac:dyDescent="0.3">
      <c r="A8" t="s">
        <v>10</v>
      </c>
      <c r="B8" s="6">
        <f>'Data Sheet'!B45</f>
        <v>461.4</v>
      </c>
      <c r="C8" s="6">
        <f>'Data Sheet'!C45</f>
        <v>442.46</v>
      </c>
      <c r="D8" s="6">
        <f>'Data Sheet'!D45</f>
        <v>453.04</v>
      </c>
      <c r="E8" s="6">
        <f>'Data Sheet'!E45</f>
        <v>384.04</v>
      </c>
      <c r="F8" s="6">
        <f>'Data Sheet'!F45</f>
        <v>385.09</v>
      </c>
      <c r="G8" s="6">
        <f>'Data Sheet'!G45</f>
        <v>403.13</v>
      </c>
      <c r="H8" s="6">
        <f>'Data Sheet'!H45</f>
        <v>416.18</v>
      </c>
      <c r="I8" s="6">
        <f>'Data Sheet'!I45</f>
        <v>415.98</v>
      </c>
      <c r="J8" s="6">
        <f>'Data Sheet'!J45</f>
        <v>411.03</v>
      </c>
      <c r="K8" s="6">
        <f>'Data Sheet'!K45</f>
        <v>422.96</v>
      </c>
    </row>
    <row r="9" spans="1:11" x14ac:dyDescent="0.3">
      <c r="A9" t="s">
        <v>11</v>
      </c>
      <c r="B9" s="6">
        <f>'Data Sheet'!B46</f>
        <v>12.15</v>
      </c>
      <c r="C9" s="6">
        <f>'Data Sheet'!C46</f>
        <v>9.9</v>
      </c>
      <c r="D9" s="6">
        <f>'Data Sheet'!D46</f>
        <v>9.8699999999999992</v>
      </c>
      <c r="E9" s="6">
        <f>'Data Sheet'!E46</f>
        <v>11.94</v>
      </c>
      <c r="F9" s="6">
        <f>'Data Sheet'!F46</f>
        <v>10.72</v>
      </c>
      <c r="G9" s="6">
        <f>'Data Sheet'!G46</f>
        <v>9.6</v>
      </c>
      <c r="H9" s="6">
        <f>'Data Sheet'!H46</f>
        <v>14.73</v>
      </c>
      <c r="I9" s="6">
        <f>'Data Sheet'!I46</f>
        <v>9.82</v>
      </c>
      <c r="J9" s="6">
        <f>'Data Sheet'!J46</f>
        <v>10.91</v>
      </c>
      <c r="K9" s="6">
        <f>'Data Sheet'!K46</f>
        <v>16.47</v>
      </c>
    </row>
    <row r="10" spans="1:11" x14ac:dyDescent="0.3">
      <c r="A10" t="s">
        <v>12</v>
      </c>
      <c r="B10" s="6">
        <f>'Data Sheet'!B47</f>
        <v>6832.97</v>
      </c>
      <c r="C10" s="6">
        <f>'Data Sheet'!C47</f>
        <v>6940.01</v>
      </c>
      <c r="D10" s="6">
        <f>'Data Sheet'!D47</f>
        <v>6664.83</v>
      </c>
      <c r="E10" s="6">
        <f>'Data Sheet'!E47</f>
        <v>6634.51</v>
      </c>
      <c r="F10" s="6">
        <f>'Data Sheet'!F47</f>
        <v>6774.26</v>
      </c>
      <c r="G10" s="6">
        <f>'Data Sheet'!G47</f>
        <v>6903.24</v>
      </c>
      <c r="H10" s="6">
        <f>'Data Sheet'!H47</f>
        <v>6811.48</v>
      </c>
      <c r="I10" s="6">
        <f>'Data Sheet'!I47</f>
        <v>6739.5</v>
      </c>
      <c r="J10" s="6">
        <f>'Data Sheet'!J47</f>
        <v>21488.73</v>
      </c>
      <c r="K10" s="6">
        <f>'Data Sheet'!K47</f>
        <v>7128.01</v>
      </c>
    </row>
    <row r="11" spans="1:11" x14ac:dyDescent="0.3">
      <c r="A11" t="s">
        <v>13</v>
      </c>
      <c r="B11" s="6">
        <f>'Data Sheet'!B48</f>
        <v>1607.95</v>
      </c>
      <c r="C11" s="6">
        <f>'Data Sheet'!C48</f>
        <v>1759.89</v>
      </c>
      <c r="D11" s="6">
        <f>'Data Sheet'!D48</f>
        <v>1700.31</v>
      </c>
      <c r="E11" s="6">
        <f>'Data Sheet'!E48</f>
        <v>1227.99</v>
      </c>
      <c r="F11" s="6">
        <f>'Data Sheet'!F48</f>
        <v>1583.55</v>
      </c>
      <c r="G11" s="6">
        <f>'Data Sheet'!G48</f>
        <v>1726.25</v>
      </c>
      <c r="H11" s="6">
        <f>'Data Sheet'!H48</f>
        <v>1757.05</v>
      </c>
      <c r="I11" s="6">
        <f>'Data Sheet'!I48</f>
        <v>1726.32</v>
      </c>
      <c r="J11" s="6">
        <f>'Data Sheet'!J48</f>
        <v>1680.85</v>
      </c>
      <c r="K11" s="6">
        <f>'Data Sheet'!K48</f>
        <v>1784.6</v>
      </c>
    </row>
    <row r="12" spans="1:11" s="2" customFormat="1" x14ac:dyDescent="0.3">
      <c r="A12" s="2" t="s">
        <v>14</v>
      </c>
      <c r="B12" s="1">
        <f>'Data Sheet'!B49</f>
        <v>5175.4799999999996</v>
      </c>
      <c r="C12" s="1">
        <f>'Data Sheet'!C49</f>
        <v>5104.93</v>
      </c>
      <c r="D12" s="1">
        <f>'Data Sheet'!D49</f>
        <v>4898.07</v>
      </c>
      <c r="E12" s="1">
        <f>'Data Sheet'!E49</f>
        <v>5335.23</v>
      </c>
      <c r="F12" s="1">
        <f>'Data Sheet'!F49</f>
        <v>5120.55</v>
      </c>
      <c r="G12" s="1">
        <f>'Data Sheet'!G49</f>
        <v>5091.59</v>
      </c>
      <c r="H12" s="1">
        <f>'Data Sheet'!H49</f>
        <v>4992.87</v>
      </c>
      <c r="I12" s="1">
        <f>'Data Sheet'!I49</f>
        <v>4934.8</v>
      </c>
      <c r="J12" s="1">
        <f>'Data Sheet'!J49</f>
        <v>19727.37</v>
      </c>
      <c r="K12" s="1">
        <f>'Data Sheet'!K49</f>
        <v>5244.2</v>
      </c>
    </row>
    <row r="14" spans="1:11" s="2" customFormat="1" x14ac:dyDescent="0.3">
      <c r="A14" s="2" t="s">
        <v>18</v>
      </c>
      <c r="B14" s="10">
        <f>IF(B4&gt;0,B6/B4,"")</f>
        <v>0.37561901435166312</v>
      </c>
      <c r="C14" s="10">
        <f t="shared" ref="C14:K14" si="0">IF(C4&gt;0,C6/C4,"")</f>
        <v>0.38859771877472404</v>
      </c>
      <c r="D14" s="10">
        <f t="shared" si="0"/>
        <v>0.3631185627475812</v>
      </c>
      <c r="E14" s="10">
        <f t="shared" si="0"/>
        <v>0.36115983260483708</v>
      </c>
      <c r="F14" s="10">
        <f t="shared" si="0"/>
        <v>0.36988754416650038</v>
      </c>
      <c r="G14" s="10">
        <f t="shared" si="0"/>
        <v>0.36814658273431877</v>
      </c>
      <c r="H14" s="10">
        <f t="shared" si="0"/>
        <v>0.32776198127497452</v>
      </c>
      <c r="I14" s="10">
        <f t="shared" si="0"/>
        <v>0.3385759681791064</v>
      </c>
      <c r="J14" s="10">
        <f t="shared" si="0"/>
        <v>0.34742286171063153</v>
      </c>
      <c r="K14" s="10">
        <f t="shared" si="0"/>
        <v>0.31712196304313744</v>
      </c>
    </row>
    <row r="22" s="23" customFormat="1" x14ac:dyDescent="0.3"/>
  </sheetData>
  <hyperlinks>
    <hyperlink ref="J1" r:id="rId1" xr:uid="{00000000-0004-0000-0100-000000000000}"/>
  </hyperlinks>
  <printOptions gridLines="1"/>
  <pageMargins left="0.7" right="0.7" top="0.75" bottom="0.75" header="0.3" footer="0.3"/>
  <pageSetup paperSize="9" scale="83" orientation="landscape" horizontalDpi="300" verticalDpi="300" r:id="rId2"/>
  <tableParts count="1">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A1:K26"/>
  <sheetViews>
    <sheetView zoomScale="138" workbookViewId="0">
      <pane xSplit="1" ySplit="3" topLeftCell="B14" activePane="bottomRight" state="frozen"/>
      <selection activeCell="C4" sqref="C4"/>
      <selection pane="topRight" activeCell="C4" sqref="C4"/>
      <selection pane="bottomLeft" activeCell="C4" sqref="C4"/>
      <selection pane="bottomRight" activeCell="C24" sqref="C24"/>
    </sheetView>
  </sheetViews>
  <sheetFormatPr defaultColWidth="8.77734375" defaultRowHeight="14.4" x14ac:dyDescent="0.3"/>
  <cols>
    <col min="1" max="1" width="22.77734375" bestFit="1" customWidth="1"/>
    <col min="2" max="2" width="13.44140625" customWidth="1"/>
    <col min="3" max="11" width="15.44140625" customWidth="1"/>
  </cols>
  <sheetData>
    <row r="1" spans="1:11" s="2" customFormat="1" x14ac:dyDescent="0.3">
      <c r="A1" s="2" t="str">
        <f>'Profit &amp; Loss'!A1</f>
        <v>ITC LTD</v>
      </c>
      <c r="E1" t="str">
        <f>UPDATE</f>
        <v/>
      </c>
      <c r="G1"/>
      <c r="J1" s="2" t="s">
        <v>1</v>
      </c>
    </row>
    <row r="2" spans="1:11" x14ac:dyDescent="0.3">
      <c r="G2" s="2"/>
      <c r="H2" s="2"/>
    </row>
    <row r="3" spans="1:11" x14ac:dyDescent="0.3">
      <c r="A3" s="11" t="s">
        <v>2</v>
      </c>
      <c r="B3" s="12">
        <f>'Data Sheet'!B56</f>
        <v>42460</v>
      </c>
      <c r="C3" s="12">
        <f>'Data Sheet'!C56</f>
        <v>42825</v>
      </c>
      <c r="D3" s="12">
        <f>'Data Sheet'!D56</f>
        <v>43190</v>
      </c>
      <c r="E3" s="12">
        <f>'Data Sheet'!E56</f>
        <v>43555</v>
      </c>
      <c r="F3" s="12">
        <f>'Data Sheet'!F56</f>
        <v>43921</v>
      </c>
      <c r="G3" s="12">
        <f>'Data Sheet'!G56</f>
        <v>44286</v>
      </c>
      <c r="H3" s="12">
        <f>'Data Sheet'!H56</f>
        <v>44651</v>
      </c>
      <c r="I3" s="12">
        <f>'Data Sheet'!I56</f>
        <v>45016</v>
      </c>
      <c r="J3" s="12">
        <f>'Data Sheet'!J56</f>
        <v>45382</v>
      </c>
      <c r="K3" s="12">
        <f>'Data Sheet'!K56</f>
        <v>45747</v>
      </c>
    </row>
    <row r="4" spans="1:11" x14ac:dyDescent="0.3">
      <c r="A4" t="s">
        <v>24</v>
      </c>
      <c r="B4" s="14">
        <f>'Data Sheet'!B57</f>
        <v>804.72</v>
      </c>
      <c r="C4" s="14">
        <f>'Data Sheet'!C57</f>
        <v>1214.74</v>
      </c>
      <c r="D4" s="14">
        <f>'Data Sheet'!D57</f>
        <v>1220.43</v>
      </c>
      <c r="E4" s="14">
        <f>'Data Sheet'!E57</f>
        <v>1225.8599999999999</v>
      </c>
      <c r="F4" s="14">
        <f>'Data Sheet'!F57</f>
        <v>1229.22</v>
      </c>
      <c r="G4" s="14">
        <f>'Data Sheet'!G57</f>
        <v>1230.8800000000001</v>
      </c>
      <c r="H4" s="14">
        <f>'Data Sheet'!H57</f>
        <v>1232.33</v>
      </c>
      <c r="I4" s="14">
        <f>'Data Sheet'!I57</f>
        <v>1242.8</v>
      </c>
      <c r="J4" s="14">
        <f>'Data Sheet'!J57</f>
        <v>1248.47</v>
      </c>
      <c r="K4" s="14">
        <f>'Data Sheet'!K57</f>
        <v>1251.4100000000001</v>
      </c>
    </row>
    <row r="5" spans="1:11" x14ac:dyDescent="0.3">
      <c r="A5" t="s">
        <v>25</v>
      </c>
      <c r="B5" s="14">
        <f>'Data Sheet'!B58</f>
        <v>41874.800000000003</v>
      </c>
      <c r="C5" s="14">
        <f>'Data Sheet'!C58</f>
        <v>45198.19</v>
      </c>
      <c r="D5" s="14">
        <f>'Data Sheet'!D58</f>
        <v>51289.68</v>
      </c>
      <c r="E5" s="14">
        <f>'Data Sheet'!E58</f>
        <v>57915.01</v>
      </c>
      <c r="F5" s="14">
        <f>'Data Sheet'!F58</f>
        <v>64044.04</v>
      </c>
      <c r="G5" s="14">
        <f>'Data Sheet'!G58</f>
        <v>59116.46</v>
      </c>
      <c r="H5" s="14">
        <f>'Data Sheet'!H58</f>
        <v>61223.24</v>
      </c>
      <c r="I5" s="14">
        <f>'Data Sheet'!I58</f>
        <v>67912.460000000006</v>
      </c>
      <c r="J5" s="14">
        <f>'Data Sheet'!J58</f>
        <v>73258.53</v>
      </c>
      <c r="K5" s="14">
        <f>'Data Sheet'!K58</f>
        <v>68778.64</v>
      </c>
    </row>
    <row r="6" spans="1:11" x14ac:dyDescent="0.3">
      <c r="A6" t="s">
        <v>71</v>
      </c>
      <c r="B6" s="14">
        <f>'Data Sheet'!B59</f>
        <v>83.78</v>
      </c>
      <c r="C6" s="14">
        <f>'Data Sheet'!C59</f>
        <v>45.72</v>
      </c>
      <c r="D6" s="14">
        <f>'Data Sheet'!D59</f>
        <v>35.92</v>
      </c>
      <c r="E6" s="14">
        <f>'Data Sheet'!E59</f>
        <v>13.44</v>
      </c>
      <c r="F6" s="14">
        <f>'Data Sheet'!F59</f>
        <v>277.45</v>
      </c>
      <c r="G6" s="14">
        <f>'Data Sheet'!G59</f>
        <v>270.83</v>
      </c>
      <c r="H6" s="14">
        <f>'Data Sheet'!H59</f>
        <v>249.44</v>
      </c>
      <c r="I6" s="14">
        <f>'Data Sheet'!I59</f>
        <v>306.04000000000002</v>
      </c>
      <c r="J6" s="14">
        <f>'Data Sheet'!J59</f>
        <v>303.43</v>
      </c>
      <c r="K6" s="14">
        <f>'Data Sheet'!K59</f>
        <v>284.54000000000002</v>
      </c>
    </row>
    <row r="7" spans="1:11" x14ac:dyDescent="0.3">
      <c r="A7" t="s">
        <v>72</v>
      </c>
      <c r="B7" s="14">
        <f>'Data Sheet'!B60</f>
        <v>8888.0400000000009</v>
      </c>
      <c r="C7" s="14">
        <f>'Data Sheet'!C60</f>
        <v>9439.67</v>
      </c>
      <c r="D7" s="14">
        <f>'Data Sheet'!D60</f>
        <v>11694.85</v>
      </c>
      <c r="E7" s="14">
        <f>'Data Sheet'!E60</f>
        <v>12584.73</v>
      </c>
      <c r="F7" s="14">
        <f>'Data Sheet'!F60</f>
        <v>11760.04</v>
      </c>
      <c r="G7" s="14">
        <f>'Data Sheet'!G60</f>
        <v>13142.59</v>
      </c>
      <c r="H7" s="14">
        <f>'Data Sheet'!H60</f>
        <v>14491.01</v>
      </c>
      <c r="I7" s="14">
        <f>'Data Sheet'!I60</f>
        <v>16369.66</v>
      </c>
      <c r="J7" s="14">
        <f>'Data Sheet'!J60</f>
        <v>16943.54</v>
      </c>
      <c r="K7" s="14">
        <f>'Data Sheet'!K60</f>
        <v>17688.11</v>
      </c>
    </row>
    <row r="8" spans="1:11" s="2" customFormat="1" x14ac:dyDescent="0.3">
      <c r="A8" s="2" t="s">
        <v>26</v>
      </c>
      <c r="B8" s="15">
        <f>'Data Sheet'!B61</f>
        <v>51651.34</v>
      </c>
      <c r="C8" s="15">
        <f>'Data Sheet'!C61</f>
        <v>55898.32</v>
      </c>
      <c r="D8" s="15">
        <f>'Data Sheet'!D61</f>
        <v>64240.88</v>
      </c>
      <c r="E8" s="15">
        <f>'Data Sheet'!E61</f>
        <v>71739.039999999994</v>
      </c>
      <c r="F8" s="15">
        <f>'Data Sheet'!F61</f>
        <v>77310.75</v>
      </c>
      <c r="G8" s="15">
        <f>'Data Sheet'!G61</f>
        <v>73760.759999999995</v>
      </c>
      <c r="H8" s="15">
        <f>'Data Sheet'!H61</f>
        <v>77196.02</v>
      </c>
      <c r="I8" s="15">
        <f>'Data Sheet'!I61</f>
        <v>85830.96</v>
      </c>
      <c r="J8" s="15">
        <f>'Data Sheet'!J61</f>
        <v>91753.97</v>
      </c>
      <c r="K8" s="15">
        <f>'Data Sheet'!K61</f>
        <v>88002.7</v>
      </c>
    </row>
    <row r="9" spans="1:11" s="2" customFormat="1" x14ac:dyDescent="0.3">
      <c r="B9" s="15"/>
      <c r="C9" s="15"/>
      <c r="D9" s="15"/>
      <c r="E9" s="15"/>
      <c r="F9" s="15"/>
      <c r="G9" s="15"/>
      <c r="H9" s="15"/>
      <c r="I9" s="15"/>
      <c r="J9" s="15"/>
      <c r="K9" s="15"/>
    </row>
    <row r="10" spans="1:11" x14ac:dyDescent="0.3">
      <c r="A10" t="s">
        <v>27</v>
      </c>
      <c r="B10" s="14">
        <f>'Data Sheet'!B62</f>
        <v>15106.63</v>
      </c>
      <c r="C10" s="14">
        <f>'Data Sheet'!C62</f>
        <v>15893.48</v>
      </c>
      <c r="D10" s="14">
        <f>'Data Sheet'!D62</f>
        <v>16523.96</v>
      </c>
      <c r="E10" s="14">
        <f>'Data Sheet'!E62</f>
        <v>19374.189999999999</v>
      </c>
      <c r="F10" s="14">
        <f>'Data Sheet'!F62</f>
        <v>21713.34</v>
      </c>
      <c r="G10" s="14">
        <f>'Data Sheet'!G62</f>
        <v>23298.48</v>
      </c>
      <c r="H10" s="14">
        <f>'Data Sheet'!H62</f>
        <v>24231.59</v>
      </c>
      <c r="I10" s="14">
        <f>'Data Sheet'!I62</f>
        <v>25851.27</v>
      </c>
      <c r="J10" s="14">
        <f>'Data Sheet'!J62</f>
        <v>27820.22</v>
      </c>
      <c r="K10" s="14">
        <f>'Data Sheet'!K62</f>
        <v>21954.85</v>
      </c>
    </row>
    <row r="11" spans="1:11" x14ac:dyDescent="0.3">
      <c r="A11" t="s">
        <v>28</v>
      </c>
      <c r="B11" s="14">
        <f>'Data Sheet'!B63</f>
        <v>2559.7199999999998</v>
      </c>
      <c r="C11" s="14">
        <f>'Data Sheet'!C63</f>
        <v>3729.89</v>
      </c>
      <c r="D11" s="14">
        <f>'Data Sheet'!D63</f>
        <v>5508.33</v>
      </c>
      <c r="E11" s="14">
        <f>'Data Sheet'!E63</f>
        <v>4136.42</v>
      </c>
      <c r="F11" s="14">
        <f>'Data Sheet'!F63</f>
        <v>3256.46</v>
      </c>
      <c r="G11" s="14">
        <f>'Data Sheet'!G63</f>
        <v>4011.29</v>
      </c>
      <c r="H11" s="14">
        <f>'Data Sheet'!H63</f>
        <v>3225.54</v>
      </c>
      <c r="I11" s="14">
        <f>'Data Sheet'!I63</f>
        <v>3003.3</v>
      </c>
      <c r="J11" s="14">
        <f>'Data Sheet'!J63</f>
        <v>2860.78</v>
      </c>
      <c r="K11" s="14">
        <f>'Data Sheet'!K63</f>
        <v>1090.9100000000001</v>
      </c>
    </row>
    <row r="12" spans="1:11" x14ac:dyDescent="0.3">
      <c r="A12" t="s">
        <v>29</v>
      </c>
      <c r="B12" s="14">
        <f>'Data Sheet'!B64</f>
        <v>11747.59</v>
      </c>
      <c r="C12" s="14">
        <f>'Data Sheet'!C64</f>
        <v>17581.38</v>
      </c>
      <c r="D12" s="14">
        <f>'Data Sheet'!D64</f>
        <v>22052.86</v>
      </c>
      <c r="E12" s="14">
        <f>'Data Sheet'!E64</f>
        <v>25043.49</v>
      </c>
      <c r="F12" s="14">
        <f>'Data Sheet'!F64</f>
        <v>28663.35</v>
      </c>
      <c r="G12" s="14">
        <f>'Data Sheet'!G64</f>
        <v>24870.87</v>
      </c>
      <c r="H12" s="14">
        <f>'Data Sheet'!H64</f>
        <v>24841.01</v>
      </c>
      <c r="I12" s="14">
        <f>'Data Sheet'!I64</f>
        <v>29415.02</v>
      </c>
      <c r="J12" s="14">
        <f>'Data Sheet'!J64</f>
        <v>31114.02</v>
      </c>
      <c r="K12" s="14">
        <f>'Data Sheet'!K64</f>
        <v>34719.82</v>
      </c>
    </row>
    <row r="13" spans="1:11" x14ac:dyDescent="0.3">
      <c r="A13" t="s">
        <v>73</v>
      </c>
      <c r="B13" s="14">
        <f>'Data Sheet'!B65</f>
        <v>22237.4</v>
      </c>
      <c r="C13" s="14">
        <f>'Data Sheet'!C65</f>
        <v>18693.57</v>
      </c>
      <c r="D13" s="14">
        <f>'Data Sheet'!D65</f>
        <v>20155.73</v>
      </c>
      <c r="E13" s="14">
        <f>'Data Sheet'!E65</f>
        <v>23184.94</v>
      </c>
      <c r="F13" s="14">
        <f>'Data Sheet'!F65</f>
        <v>23677.599999999999</v>
      </c>
      <c r="G13" s="14">
        <f>'Data Sheet'!G65</f>
        <v>21580.12</v>
      </c>
      <c r="H13" s="14">
        <f>'Data Sheet'!H65</f>
        <v>24897.88</v>
      </c>
      <c r="I13" s="14">
        <f>'Data Sheet'!I65</f>
        <v>27561.37</v>
      </c>
      <c r="J13" s="14">
        <f>'Data Sheet'!J65</f>
        <v>29958.95</v>
      </c>
      <c r="K13" s="14">
        <f>'Data Sheet'!K65</f>
        <v>30237.119999999999</v>
      </c>
    </row>
    <row r="14" spans="1:11" s="2" customFormat="1" x14ac:dyDescent="0.3">
      <c r="A14" s="2" t="s">
        <v>26</v>
      </c>
      <c r="B14" s="14">
        <f>'Data Sheet'!B66</f>
        <v>51651.34</v>
      </c>
      <c r="C14" s="14">
        <f>'Data Sheet'!C66</f>
        <v>55898.32</v>
      </c>
      <c r="D14" s="14">
        <f>'Data Sheet'!D66</f>
        <v>64240.88</v>
      </c>
      <c r="E14" s="14">
        <f>'Data Sheet'!E66</f>
        <v>71739.039999999994</v>
      </c>
      <c r="F14" s="14">
        <f>'Data Sheet'!F66</f>
        <v>77310.75</v>
      </c>
      <c r="G14" s="14">
        <f>'Data Sheet'!G66</f>
        <v>73760.759999999995</v>
      </c>
      <c r="H14" s="14">
        <f>'Data Sheet'!H66</f>
        <v>77196.02</v>
      </c>
      <c r="I14" s="14">
        <f>'Data Sheet'!I66</f>
        <v>85830.96</v>
      </c>
      <c r="J14" s="14">
        <f>'Data Sheet'!J66</f>
        <v>91753.97</v>
      </c>
      <c r="K14" s="14">
        <f>'Data Sheet'!K66</f>
        <v>88002.7</v>
      </c>
    </row>
    <row r="15" spans="1:11" x14ac:dyDescent="0.3">
      <c r="B15" s="4"/>
      <c r="C15" s="4"/>
      <c r="D15" s="4"/>
      <c r="E15" s="4"/>
      <c r="F15" s="4"/>
      <c r="G15" s="4"/>
      <c r="H15" s="4"/>
      <c r="I15" s="4"/>
      <c r="J15" s="4"/>
      <c r="K15" s="4"/>
    </row>
    <row r="16" spans="1:11" x14ac:dyDescent="0.3">
      <c r="A16" t="s">
        <v>30</v>
      </c>
      <c r="B16" s="4">
        <f>B13-B7</f>
        <v>13349.36</v>
      </c>
      <c r="C16" s="4">
        <f t="shared" ref="C16:K16" si="0">C13-C7</f>
        <v>9253.9</v>
      </c>
      <c r="D16" s="4">
        <f t="shared" si="0"/>
        <v>8460.8799999999992</v>
      </c>
      <c r="E16" s="4">
        <f t="shared" si="0"/>
        <v>10600.21</v>
      </c>
      <c r="F16" s="4">
        <f t="shared" si="0"/>
        <v>11917.559999999998</v>
      </c>
      <c r="G16" s="4">
        <f t="shared" si="0"/>
        <v>8437.5299999999988</v>
      </c>
      <c r="H16" s="4">
        <f t="shared" si="0"/>
        <v>10406.870000000001</v>
      </c>
      <c r="I16" s="4">
        <f t="shared" si="0"/>
        <v>11191.71</v>
      </c>
      <c r="J16" s="4">
        <f t="shared" si="0"/>
        <v>13015.41</v>
      </c>
      <c r="K16" s="4">
        <f t="shared" si="0"/>
        <v>12549.009999999998</v>
      </c>
    </row>
    <row r="17" spans="1:11" x14ac:dyDescent="0.3">
      <c r="A17" t="s">
        <v>44</v>
      </c>
      <c r="B17" s="4">
        <f>'Data Sheet'!B67</f>
        <v>1917.18</v>
      </c>
      <c r="C17" s="4">
        <f>'Data Sheet'!C67</f>
        <v>2474.29</v>
      </c>
      <c r="D17" s="4">
        <f>'Data Sheet'!D67</f>
        <v>2682.29</v>
      </c>
      <c r="E17" s="4">
        <f>'Data Sheet'!E67</f>
        <v>4035.28</v>
      </c>
      <c r="F17" s="4">
        <f>'Data Sheet'!F67</f>
        <v>2562.48</v>
      </c>
      <c r="G17" s="4">
        <f>'Data Sheet'!G67</f>
        <v>2501.6999999999998</v>
      </c>
      <c r="H17" s="4">
        <f>'Data Sheet'!H67</f>
        <v>2461.9</v>
      </c>
      <c r="I17" s="4">
        <f>'Data Sheet'!I67</f>
        <v>2956.17</v>
      </c>
      <c r="J17" s="4">
        <f>'Data Sheet'!J67</f>
        <v>4025.82</v>
      </c>
      <c r="K17" s="4">
        <f>'Data Sheet'!K67</f>
        <v>4719.67</v>
      </c>
    </row>
    <row r="18" spans="1:11" x14ac:dyDescent="0.3">
      <c r="A18" t="s">
        <v>45</v>
      </c>
      <c r="B18" s="4">
        <f>'Data Sheet'!B68</f>
        <v>9062.1</v>
      </c>
      <c r="C18" s="4">
        <f>'Data Sheet'!C68</f>
        <v>8116.1</v>
      </c>
      <c r="D18" s="4">
        <f>'Data Sheet'!D68</f>
        <v>7495.09</v>
      </c>
      <c r="E18" s="4">
        <f>'Data Sheet'!E68</f>
        <v>7859.56</v>
      </c>
      <c r="F18" s="4">
        <f>'Data Sheet'!F68</f>
        <v>8879.33</v>
      </c>
      <c r="G18" s="4">
        <f>'Data Sheet'!G68</f>
        <v>10397.16</v>
      </c>
      <c r="H18" s="4">
        <f>'Data Sheet'!H68</f>
        <v>10864.15</v>
      </c>
      <c r="I18" s="4">
        <f>'Data Sheet'!I68</f>
        <v>11771.16</v>
      </c>
      <c r="J18" s="4">
        <f>'Data Sheet'!J68</f>
        <v>14152.88</v>
      </c>
      <c r="K18" s="4">
        <f>'Data Sheet'!K68</f>
        <v>15637.56</v>
      </c>
    </row>
    <row r="20" spans="1:11" x14ac:dyDescent="0.3">
      <c r="A20" t="s">
        <v>46</v>
      </c>
      <c r="B20" s="4">
        <f>IF('Profit &amp; Loss'!B4&gt;0,'Balance Sheet'!B17/('Profit &amp; Loss'!B4/365),0)</f>
        <v>17.854891674597688</v>
      </c>
      <c r="C20" s="4">
        <f>IF('Profit &amp; Loss'!C4&gt;0,'Balance Sheet'!C17/('Profit &amp; Loss'!C4/365),0)</f>
        <v>21.116823249375695</v>
      </c>
      <c r="D20" s="4">
        <f>IF('Profit &amp; Loss'!D4&gt;0,'Balance Sheet'!D17/('Profit &amp; Loss'!D4/365),0)</f>
        <v>22.533020368275956</v>
      </c>
      <c r="E20" s="4">
        <f>IF('Profit &amp; Loss'!E4&gt;0,'Balance Sheet'!E17/('Profit &amp; Loss'!E4/365),0)</f>
        <v>30.469383474163411</v>
      </c>
      <c r="F20" s="4">
        <f>IF('Profit &amp; Loss'!F4&gt;0,'Balance Sheet'!F17/('Profit &amp; Loss'!F4/365),0)</f>
        <v>18.938018980434403</v>
      </c>
      <c r="G20" s="4">
        <f>IF('Profit &amp; Loss'!G4&gt;0,'Balance Sheet'!G17/('Profit &amp; Loss'!G4/365),0)</f>
        <v>18.537713584442557</v>
      </c>
      <c r="H20" s="4">
        <f>IF('Profit &amp; Loss'!H4&gt;0,'Balance Sheet'!H17/('Profit &amp; Loss'!H4/365),0)</f>
        <v>14.817385044061677</v>
      </c>
      <c r="I20" s="4">
        <f>IF('Profit &amp; Loss'!I4&gt;0,'Balance Sheet'!I17/('Profit &amp; Loss'!I4/365),0)</f>
        <v>15.214563002342249</v>
      </c>
      <c r="J20" s="4">
        <f>IF('Profit &amp; Loss'!J4&gt;0,'Balance Sheet'!J17/('Profit &amp; Loss'!J4/365),0)</f>
        <v>21.630830799179297</v>
      </c>
      <c r="K20" s="4">
        <f>IF('Profit &amp; Loss'!K4&gt;0,'Balance Sheet'!K17/('Profit &amp; Loss'!K4/365),0)</f>
        <v>22.870461532906003</v>
      </c>
    </row>
    <row r="21" spans="1:11" x14ac:dyDescent="0.3">
      <c r="A21" t="s">
        <v>47</v>
      </c>
      <c r="B21" s="4">
        <f>IF('Balance Sheet'!B18&gt;0,'Profit &amp; Loss'!B4/'Balance Sheet'!B18,0)</f>
        <v>4.3248364065724276</v>
      </c>
      <c r="C21" s="4">
        <f>IF('Balance Sheet'!C18&gt;0,'Profit &amp; Loss'!C4/'Balance Sheet'!C18,0)</f>
        <v>5.2694767191138601</v>
      </c>
      <c r="D21" s="4">
        <f>IF('Balance Sheet'!D18&gt;0,'Profit &amp; Loss'!D4/'Balance Sheet'!D18,0)</f>
        <v>5.7969870942176813</v>
      </c>
      <c r="E21" s="4">
        <f>IF('Balance Sheet'!E18&gt;0,'Profit &amp; Loss'!E4/'Balance Sheet'!E18,0)</f>
        <v>6.1504180895622653</v>
      </c>
      <c r="F21" s="4">
        <f>IF('Balance Sheet'!F18&gt;0,'Profit &amp; Loss'!F4/'Balance Sheet'!F18,0)</f>
        <v>5.5620975906965953</v>
      </c>
      <c r="G21" s="4">
        <f>IF('Balance Sheet'!G18&gt;0,'Profit &amp; Loss'!G4/'Balance Sheet'!G18,0)</f>
        <v>4.7375869949101483</v>
      </c>
      <c r="H21" s="4">
        <f>IF('Balance Sheet'!H18&gt;0,'Profit &amp; Loss'!H4/'Balance Sheet'!H18,0)</f>
        <v>5.5820786715941884</v>
      </c>
      <c r="I21" s="4">
        <f>IF('Balance Sheet'!I18&gt;0,'Profit &amp; Loss'!I4/'Balance Sheet'!I18,0)</f>
        <v>6.0248123379514</v>
      </c>
      <c r="J21" s="4">
        <f>IF('Balance Sheet'!J18&gt;0,'Profit &amp; Loss'!J4/'Balance Sheet'!J18,0)</f>
        <v>4.7998668822176125</v>
      </c>
      <c r="K21" s="4">
        <f>IF('Balance Sheet'!K18&gt;0,'Profit &amp; Loss'!K4/'Balance Sheet'!K18,0)</f>
        <v>4.8168218059594974</v>
      </c>
    </row>
    <row r="23" spans="1:11" s="2" customFormat="1" x14ac:dyDescent="0.3">
      <c r="A23" s="2" t="s">
        <v>59</v>
      </c>
      <c r="B23" s="10">
        <f>IF(SUM('Balance Sheet'!B4:B5)&gt;0,'Profit &amp; Loss'!B12/SUM('Balance Sheet'!B4:B5),"")</f>
        <v>0.21894458981731754</v>
      </c>
      <c r="C23" s="10">
        <f>IF(SUM('Balance Sheet'!C4:C5)&gt;0,'Profit &amp; Loss'!C12/SUM('Balance Sheet'!C4:C5),"")</f>
        <v>0.2216933944915781</v>
      </c>
      <c r="D23" s="10">
        <f>IF(SUM('Balance Sheet'!D4:D5)&gt;0,'Profit &amp; Loss'!D12/SUM('Balance Sheet'!D4:D5),"")</f>
        <v>0.21464818870118538</v>
      </c>
      <c r="E23" s="10">
        <f>IF(SUM('Balance Sheet'!E4:E5)&gt;0,'Profit &amp; Loss'!E12/SUM('Balance Sheet'!E4:E5),"")</f>
        <v>0.21292094620860327</v>
      </c>
      <c r="F23" s="10">
        <f>IF(SUM('Balance Sheet'!F4:F5)&gt;0,'Profit &amp; Loss'!F12/SUM('Balance Sheet'!F4:F5),"")</f>
        <v>0.23449464604648212</v>
      </c>
      <c r="G23" s="10">
        <f>IF(SUM('Balance Sheet'!G4:G5)&gt;0,'Profit &amp; Loss'!G12/SUM('Balance Sheet'!G4:G5),"")</f>
        <v>0.21809063995198466</v>
      </c>
      <c r="H23" s="10">
        <f>IF(SUM('Balance Sheet'!H4:H5)&gt;0,'Profit &amp; Loss'!H12/SUM('Balance Sheet'!H4:H5),"")</f>
        <v>0.24405605456807136</v>
      </c>
      <c r="I23" s="10">
        <f>IF(SUM('Balance Sheet'!I4:I5)&gt;0,'Profit &amp; Loss'!I12/SUM('Balance Sheet'!I4:I5),"")</f>
        <v>0.2775155497933201</v>
      </c>
      <c r="J23" s="10">
        <f>IF(SUM('Balance Sheet'!J4:J5)&gt;0,'Profit &amp; Loss'!J12/SUM('Balance Sheet'!J4:J5),"")</f>
        <v>0.27458869636409999</v>
      </c>
      <c r="K23" s="10">
        <f>IF(SUM('Balance Sheet'!K4:K5)&gt;0,'Profit &amp; Loss'!K12/SUM('Balance Sheet'!K4:K5),"")</f>
        <v>0.49616743098141436</v>
      </c>
    </row>
    <row r="24" spans="1:11" s="2" customFormat="1" x14ac:dyDescent="0.3">
      <c r="A24" s="2" t="s">
        <v>60</v>
      </c>
      <c r="B24" s="10"/>
      <c r="C24" s="10">
        <f>IF((B4+B5+B6+C4+C5+C6)&gt;0,('Profit &amp; Loss'!C10+'Profit &amp; Loss'!C9)*2/(B4+B5+B6+C4+C5+C6),"")</f>
        <v>0.36034518411668875</v>
      </c>
      <c r="D24" s="10">
        <f>IF((C4+C5+C6+D4+D5+D6)&gt;0,('Profit &amp; Loss'!D10+'Profit &amp; Loss'!D9)*2/(C4+C5+C6+D4+D5+D6),"")</f>
        <v>0.35400589143866729</v>
      </c>
      <c r="E24" s="10">
        <f>IF((D4+D5+D6+E4+E5+E6)&gt;0,('Profit &amp; Loss'!E10+'Profit &amp; Loss'!E9)*2/(D4+D5+D6+E4+E5+E6),"")</f>
        <v>0.34415687544012852</v>
      </c>
      <c r="F24" s="10">
        <f>IF((E4+E5+E6+F4+F5+F6)&gt;0,('Profit &amp; Loss'!F10+'Profit &amp; Loss'!F9)*2/(E4+E5+E6+F4+F5+F6),"")</f>
        <v>0.32261652337652486</v>
      </c>
      <c r="G24" s="10">
        <f>IF((F4+F5+F6+G4+G5+G6)&gt;0,('Profit &amp; Loss'!G10+'Profit &amp; Loss'!G9)*2/(F4+F5+F6+G4+G5+G6),"")</f>
        <v>0.28527066262298589</v>
      </c>
      <c r="H24" s="10">
        <f>IF((G4+G5+G6+H4+H5+H6)&gt;0,('Profit &amp; Loss'!H10+'Profit &amp; Loss'!H9)*2/(G4+G5+G6+H4+H5+H6),"")</f>
        <v>0.33733252742915004</v>
      </c>
      <c r="I24" s="10">
        <f>IF((H4+H5+H6+I4+I5+I6)&gt;0,('Profit &amp; Loss'!I10+'Profit &amp; Loss'!I9)*2/(H4+H5+H6+I4+I5+I6),"")</f>
        <v>0.39333609298769096</v>
      </c>
      <c r="J24" s="10">
        <f>IF((I4+I5+I6+J4+J5+J6)&gt;0,('Profit &amp; Loss'!J10+'Profit &amp; Loss'!J9)*2/(I4+I5+I6+J4+J5+J6),"")</f>
        <v>0.3742927321936183</v>
      </c>
      <c r="K24" s="10">
        <f>IF((J4+J5+J6+K4+K5+K6)&gt;0,('Profit &amp; Loss'!K10+'Profit &amp; Loss'!K9)*2/(J4+J5+J6+K4+K5+K6),"")</f>
        <v>0.57864605289976878</v>
      </c>
    </row>
    <row r="26" spans="1:11" x14ac:dyDescent="0.3">
      <c r="A26" t="s">
        <v>121</v>
      </c>
      <c r="B26" s="32">
        <f>B4+B5</f>
        <v>42679.520000000004</v>
      </c>
      <c r="C26" s="32">
        <f t="shared" ref="C26:K26" si="1">C4+C5</f>
        <v>46412.93</v>
      </c>
      <c r="D26" s="32">
        <f t="shared" si="1"/>
        <v>52510.11</v>
      </c>
      <c r="E26" s="32">
        <f t="shared" si="1"/>
        <v>59140.87</v>
      </c>
      <c r="F26" s="32">
        <f t="shared" si="1"/>
        <v>65273.26</v>
      </c>
      <c r="G26" s="32">
        <f t="shared" si="1"/>
        <v>60347.34</v>
      </c>
      <c r="H26" s="32">
        <f t="shared" si="1"/>
        <v>62455.57</v>
      </c>
      <c r="I26" s="32">
        <f t="shared" si="1"/>
        <v>69155.260000000009</v>
      </c>
      <c r="J26" s="32">
        <f t="shared" si="1"/>
        <v>74507</v>
      </c>
      <c r="K26" s="32">
        <f t="shared" si="1"/>
        <v>70030.05</v>
      </c>
    </row>
  </sheetData>
  <hyperlinks>
    <hyperlink ref="J1" r:id="rId1" xr:uid="{00000000-0004-0000-0200-000000000000}"/>
  </hyperlinks>
  <printOptions gridLines="1"/>
  <pageMargins left="0.7" right="0.7" top="0.75" bottom="0.75" header="0.3" footer="0.3"/>
  <pageSetup paperSize="9" orientation="landscape" horizontalDpi="0" verticalDpi="0"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pageSetUpPr fitToPage="1"/>
  </sheetPr>
  <dimension ref="A1:K24"/>
  <sheetViews>
    <sheetView zoomScale="150" zoomScaleNormal="150" zoomScalePageLayoutView="150" workbookViewId="0">
      <pane xSplit="1" ySplit="3" topLeftCell="E4" activePane="bottomRight" state="frozen"/>
      <selection pane="topRight" activeCell="B1" sqref="B1"/>
      <selection pane="bottomLeft" activeCell="A4" sqref="A4"/>
      <selection pane="bottomRight" activeCell="K5" sqref="K5"/>
    </sheetView>
  </sheetViews>
  <sheetFormatPr defaultColWidth="8.77734375" defaultRowHeight="14.4" x14ac:dyDescent="0.3"/>
  <cols>
    <col min="1" max="1" width="26.77734375" bestFit="1" customWidth="1"/>
    <col min="2" max="6" width="13.44140625" customWidth="1"/>
    <col min="7" max="11" width="13.44140625" bestFit="1" customWidth="1"/>
  </cols>
  <sheetData>
    <row r="1" spans="1:11" s="2" customFormat="1" x14ac:dyDescent="0.3">
      <c r="A1" s="2" t="str">
        <f>'Balance Sheet'!A1</f>
        <v>ITC LTD</v>
      </c>
      <c r="E1" t="str">
        <f>UPDATE</f>
        <v/>
      </c>
      <c r="F1"/>
      <c r="J1" s="2" t="s">
        <v>1</v>
      </c>
    </row>
    <row r="3" spans="1:11" s="2" customFormat="1" x14ac:dyDescent="0.3">
      <c r="A3" s="11" t="s">
        <v>2</v>
      </c>
      <c r="B3" s="12">
        <f>'Data Sheet'!B81</f>
        <v>42460</v>
      </c>
      <c r="C3" s="12">
        <f>'Data Sheet'!C81</f>
        <v>42825</v>
      </c>
      <c r="D3" s="12">
        <f>'Data Sheet'!D81</f>
        <v>43190</v>
      </c>
      <c r="E3" s="12">
        <f>'Data Sheet'!E81</f>
        <v>43555</v>
      </c>
      <c r="F3" s="12">
        <f>'Data Sheet'!F81</f>
        <v>43921</v>
      </c>
      <c r="G3" s="12">
        <f>'Data Sheet'!G81</f>
        <v>44286</v>
      </c>
      <c r="H3" s="12">
        <f>'Data Sheet'!H81</f>
        <v>44651</v>
      </c>
      <c r="I3" s="12">
        <f>'Data Sheet'!I81</f>
        <v>45016</v>
      </c>
      <c r="J3" s="12">
        <f>'Data Sheet'!J81</f>
        <v>45382</v>
      </c>
      <c r="K3" s="12">
        <f>'Data Sheet'!K81</f>
        <v>45747</v>
      </c>
    </row>
    <row r="4" spans="1:11" s="2" customFormat="1" x14ac:dyDescent="0.3">
      <c r="A4" s="2" t="s">
        <v>32</v>
      </c>
      <c r="B4" s="1">
        <f>'Data Sheet'!B82</f>
        <v>9799.0400000000009</v>
      </c>
      <c r="C4" s="1">
        <f>'Data Sheet'!C82</f>
        <v>10627.31</v>
      </c>
      <c r="D4" s="1">
        <f>'Data Sheet'!D82</f>
        <v>13169.4</v>
      </c>
      <c r="E4" s="1">
        <f>'Data Sheet'!E82</f>
        <v>12583.41</v>
      </c>
      <c r="F4" s="1">
        <f>'Data Sheet'!F82</f>
        <v>14689.66</v>
      </c>
      <c r="G4" s="1">
        <f>'Data Sheet'!G82</f>
        <v>12526.97</v>
      </c>
      <c r="H4" s="1">
        <f>'Data Sheet'!H82</f>
        <v>15775.51</v>
      </c>
      <c r="I4" s="1">
        <f>'Data Sheet'!I82</f>
        <v>18877.55</v>
      </c>
      <c r="J4" s="1">
        <f>'Data Sheet'!J82</f>
        <v>17178.86</v>
      </c>
      <c r="K4" s="1">
        <f>'Data Sheet'!K82</f>
        <v>17627.04</v>
      </c>
    </row>
    <row r="5" spans="1:11" x14ac:dyDescent="0.3">
      <c r="A5" t="s">
        <v>33</v>
      </c>
      <c r="B5" s="6">
        <f>'Data Sheet'!B83</f>
        <v>-3920.73</v>
      </c>
      <c r="C5" s="6">
        <f>'Data Sheet'!C83</f>
        <v>-3250.93</v>
      </c>
      <c r="D5" s="6">
        <f>'Data Sheet'!D83</f>
        <v>-7113.89</v>
      </c>
      <c r="E5" s="6">
        <f>'Data Sheet'!E83</f>
        <v>-5545.68</v>
      </c>
      <c r="F5" s="6">
        <f>'Data Sheet'!F83</f>
        <v>-6174.02</v>
      </c>
      <c r="G5" s="6">
        <f>'Data Sheet'!G83</f>
        <v>5739.98</v>
      </c>
      <c r="H5" s="6">
        <f>'Data Sheet'!H83</f>
        <v>-2238.4899999999998</v>
      </c>
      <c r="I5" s="6">
        <f>'Data Sheet'!I83</f>
        <v>-5732.29</v>
      </c>
      <c r="J5" s="6">
        <f>'Data Sheet'!J83</f>
        <v>1562.77</v>
      </c>
      <c r="K5" s="6">
        <f>'Data Sheet'!K83</f>
        <v>-563.84</v>
      </c>
    </row>
    <row r="6" spans="1:11" x14ac:dyDescent="0.3">
      <c r="A6" t="s">
        <v>34</v>
      </c>
      <c r="B6" s="6">
        <f>'Data Sheet'!B84</f>
        <v>-5612.52</v>
      </c>
      <c r="C6" s="6">
        <f>'Data Sheet'!C84</f>
        <v>-7301.03</v>
      </c>
      <c r="D6" s="6">
        <f>'Data Sheet'!D84</f>
        <v>-6221.13</v>
      </c>
      <c r="E6" s="6">
        <f>'Data Sheet'!E84</f>
        <v>-6868.64</v>
      </c>
      <c r="F6" s="6">
        <f>'Data Sheet'!F84</f>
        <v>-8181.48</v>
      </c>
      <c r="G6" s="6">
        <f>'Data Sheet'!G84</f>
        <v>-18633.830000000002</v>
      </c>
      <c r="H6" s="6">
        <f>'Data Sheet'!H84</f>
        <v>-13580.5</v>
      </c>
      <c r="I6" s="6">
        <f>'Data Sheet'!I84</f>
        <v>-13006.03</v>
      </c>
      <c r="J6" s="6">
        <f>'Data Sheet'!J84</f>
        <v>-18550.96</v>
      </c>
      <c r="K6" s="6">
        <f>'Data Sheet'!K84</f>
        <v>-17037.400000000001</v>
      </c>
    </row>
    <row r="7" spans="1:11" s="2" customFormat="1" x14ac:dyDescent="0.3">
      <c r="A7" s="2" t="s">
        <v>35</v>
      </c>
      <c r="B7" s="1">
        <f>'Data Sheet'!B85</f>
        <v>265.79000000000002</v>
      </c>
      <c r="C7" s="1">
        <f>'Data Sheet'!C85</f>
        <v>75.349999999999994</v>
      </c>
      <c r="D7" s="1">
        <f>'Data Sheet'!D85</f>
        <v>-165.62</v>
      </c>
      <c r="E7" s="1">
        <f>'Data Sheet'!E85</f>
        <v>169.09</v>
      </c>
      <c r="F7" s="1">
        <f>'Data Sheet'!F85</f>
        <v>334.16</v>
      </c>
      <c r="G7" s="1">
        <f>'Data Sheet'!G85</f>
        <v>-366.88</v>
      </c>
      <c r="H7" s="1">
        <f>'Data Sheet'!H85</f>
        <v>-43.48</v>
      </c>
      <c r="I7" s="1">
        <f>'Data Sheet'!I85</f>
        <v>139.22999999999999</v>
      </c>
      <c r="J7" s="1">
        <f>'Data Sheet'!J85</f>
        <v>190.67</v>
      </c>
      <c r="K7" s="1">
        <f>'Data Sheet'!K85</f>
        <v>25.8</v>
      </c>
    </row>
    <row r="8" spans="1:11" x14ac:dyDescent="0.3">
      <c r="B8" s="6"/>
      <c r="C8" s="6"/>
      <c r="D8" s="6"/>
      <c r="E8" s="6"/>
      <c r="F8" s="6"/>
      <c r="G8" s="6"/>
      <c r="H8" s="6"/>
      <c r="I8" s="6"/>
      <c r="J8" s="6"/>
      <c r="K8" s="6"/>
    </row>
    <row r="24" customFormat="1" x14ac:dyDescent="0.3"/>
  </sheetData>
  <hyperlinks>
    <hyperlink ref="J1" r:id="rId1" xr:uid="{00000000-0004-0000-0300-000000000000}"/>
  </hyperlinks>
  <printOptions gridLines="1"/>
  <pageMargins left="0.7" right="0.7" top="0.75" bottom="0.75" header="0.3" footer="0.3"/>
  <pageSetup paperSize="9" orientation="landscape" horizontalDpi="0" verticalDpi="0"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G16"/>
  <sheetViews>
    <sheetView zoomScale="150" zoomScaleNormal="150" zoomScalePageLayoutView="150" workbookViewId="0">
      <selection activeCell="B16" sqref="B16"/>
    </sheetView>
  </sheetViews>
  <sheetFormatPr defaultColWidth="8.77734375" defaultRowHeight="14.4" x14ac:dyDescent="0.3"/>
  <cols>
    <col min="1" max="1" width="8.77734375" style="2"/>
    <col min="2" max="2" width="10.44140625" customWidth="1"/>
    <col min="3" max="3" width="13.33203125" style="20" customWidth="1"/>
    <col min="6" max="6" width="6.77734375" customWidth="1"/>
  </cols>
  <sheetData>
    <row r="1" spans="1:7" ht="21" x14ac:dyDescent="0.4">
      <c r="A1" s="19" t="s">
        <v>56</v>
      </c>
    </row>
    <row r="3" spans="1:7" x14ac:dyDescent="0.3">
      <c r="A3" s="2" t="s">
        <v>48</v>
      </c>
    </row>
    <row r="4" spans="1:7" x14ac:dyDescent="0.3">
      <c r="B4" t="s">
        <v>90</v>
      </c>
    </row>
    <row r="5" spans="1:7" x14ac:dyDescent="0.3">
      <c r="B5" t="s">
        <v>49</v>
      </c>
    </row>
    <row r="7" spans="1:7" x14ac:dyDescent="0.3">
      <c r="A7" s="2" t="s">
        <v>50</v>
      </c>
    </row>
    <row r="8" spans="1:7" x14ac:dyDescent="0.3">
      <c r="B8" t="s">
        <v>51</v>
      </c>
      <c r="C8" s="21" t="s">
        <v>91</v>
      </c>
    </row>
    <row r="10" spans="1:7" x14ac:dyDescent="0.3">
      <c r="A10" s="2" t="s">
        <v>52</v>
      </c>
    </row>
    <row r="11" spans="1:7" x14ac:dyDescent="0.3">
      <c r="B11" t="s">
        <v>53</v>
      </c>
    </row>
    <row r="14" spans="1:7" x14ac:dyDescent="0.3">
      <c r="A14" s="2" t="s">
        <v>54</v>
      </c>
    </row>
    <row r="15" spans="1:7" x14ac:dyDescent="0.3">
      <c r="B15" t="s">
        <v>55</v>
      </c>
    </row>
    <row r="16" spans="1:7" x14ac:dyDescent="0.3">
      <c r="B16" t="s">
        <v>92</v>
      </c>
      <c r="G16" s="22"/>
    </row>
  </sheetData>
  <hyperlinks>
    <hyperlink ref="C8" r:id="rId1" display=" http://www.screener.in/excel" xr:uid="{00000000-0004-0000-0400-000000000000}"/>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sheetPr>
  <dimension ref="A1:K93"/>
  <sheetViews>
    <sheetView zoomScale="120" zoomScaleNormal="120" zoomScalePageLayoutView="120" workbookViewId="0">
      <pane xSplit="1" ySplit="1" topLeftCell="B50" activePane="bottomRight" state="frozen"/>
      <selection activeCell="C4" sqref="C4"/>
      <selection pane="topRight" activeCell="C4" sqref="C4"/>
      <selection pane="bottomLeft" activeCell="C4" sqref="C4"/>
      <selection pane="bottomRight" activeCell="B69" sqref="B69"/>
    </sheetView>
  </sheetViews>
  <sheetFormatPr defaultColWidth="8.77734375" defaultRowHeight="14.4" x14ac:dyDescent="0.3"/>
  <cols>
    <col min="1" max="1" width="27.6640625" style="4" bestFit="1" customWidth="1"/>
    <col min="2" max="11" width="13.44140625" style="4" bestFit="1" customWidth="1"/>
    <col min="12" max="16384" width="8.77734375" style="4"/>
  </cols>
  <sheetData>
    <row r="1" spans="1:11" s="1" customFormat="1" x14ac:dyDescent="0.3">
      <c r="A1" s="1" t="s">
        <v>0</v>
      </c>
      <c r="B1" s="1" t="s">
        <v>63</v>
      </c>
      <c r="E1" s="39" t="str">
        <f>IF(B2&lt;&gt;B3, "A NEW VERSION OF THE WORKSHEET IS AVAILABLE", "")</f>
        <v/>
      </c>
      <c r="F1" s="39"/>
      <c r="G1" s="39"/>
      <c r="H1" s="39"/>
      <c r="I1" s="39"/>
      <c r="J1" s="39"/>
      <c r="K1" s="39"/>
    </row>
    <row r="2" spans="1:11" x14ac:dyDescent="0.3">
      <c r="A2" s="1" t="s">
        <v>61</v>
      </c>
      <c r="B2" s="4">
        <v>2.1</v>
      </c>
      <c r="E2" s="40" t="s">
        <v>36</v>
      </c>
      <c r="F2" s="40"/>
      <c r="G2" s="40"/>
      <c r="H2" s="40"/>
      <c r="I2" s="40"/>
      <c r="J2" s="40"/>
      <c r="K2" s="40"/>
    </row>
    <row r="3" spans="1:11" x14ac:dyDescent="0.3">
      <c r="A3" s="1" t="s">
        <v>62</v>
      </c>
      <c r="B3" s="4">
        <v>2.1</v>
      </c>
    </row>
    <row r="4" spans="1:11" x14ac:dyDescent="0.3">
      <c r="A4" s="1"/>
    </row>
    <row r="5" spans="1:11" x14ac:dyDescent="0.3">
      <c r="A5" s="1" t="s">
        <v>64</v>
      </c>
    </row>
    <row r="6" spans="1:11" x14ac:dyDescent="0.3">
      <c r="A6" s="4" t="s">
        <v>42</v>
      </c>
      <c r="B6" s="4">
        <f>IF(B9&gt;0, B9/B8, 0)</f>
        <v>1252.8172147001933</v>
      </c>
    </row>
    <row r="7" spans="1:11" x14ac:dyDescent="0.3">
      <c r="A7" s="4" t="s">
        <v>31</v>
      </c>
      <c r="B7">
        <v>1</v>
      </c>
    </row>
    <row r="8" spans="1:11" x14ac:dyDescent="0.3">
      <c r="A8" s="4" t="s">
        <v>43</v>
      </c>
      <c r="B8">
        <v>413.6</v>
      </c>
    </row>
    <row r="9" spans="1:11" x14ac:dyDescent="0.3">
      <c r="A9" s="4" t="s">
        <v>79</v>
      </c>
      <c r="B9">
        <v>518165.2</v>
      </c>
    </row>
    <row r="15" spans="1:11" x14ac:dyDescent="0.3">
      <c r="A15" s="1" t="s">
        <v>37</v>
      </c>
    </row>
    <row r="16" spans="1:11" s="18" customFormat="1" x14ac:dyDescent="0.3">
      <c r="A16" s="17" t="s">
        <v>38</v>
      </c>
      <c r="B16" s="12">
        <v>42460</v>
      </c>
      <c r="C16" s="12">
        <v>42825</v>
      </c>
      <c r="D16" s="12">
        <v>43190</v>
      </c>
      <c r="E16" s="12">
        <v>43555</v>
      </c>
      <c r="F16" s="12">
        <v>43921</v>
      </c>
      <c r="G16" s="12">
        <v>44286</v>
      </c>
      <c r="H16" s="12">
        <v>44651</v>
      </c>
      <c r="I16" s="12">
        <v>45016</v>
      </c>
      <c r="J16" s="12">
        <v>45382</v>
      </c>
      <c r="K16" s="12">
        <v>45747</v>
      </c>
    </row>
    <row r="17" spans="1:11" s="6" customFormat="1" x14ac:dyDescent="0.3">
      <c r="A17" s="6" t="s">
        <v>6</v>
      </c>
      <c r="B17">
        <v>39192.1</v>
      </c>
      <c r="C17">
        <v>42767.6</v>
      </c>
      <c r="D17">
        <v>43448.94</v>
      </c>
      <c r="E17">
        <v>48339.58</v>
      </c>
      <c r="F17">
        <v>49387.7</v>
      </c>
      <c r="G17">
        <v>49257.45</v>
      </c>
      <c r="H17">
        <v>60644.54</v>
      </c>
      <c r="I17">
        <v>70919.03</v>
      </c>
      <c r="J17">
        <v>67931.94</v>
      </c>
      <c r="K17">
        <v>75323.34</v>
      </c>
    </row>
    <row r="18" spans="1:11" s="6" customFormat="1" x14ac:dyDescent="0.3">
      <c r="A18" s="4" t="s">
        <v>80</v>
      </c>
      <c r="B18">
        <v>13763.88</v>
      </c>
      <c r="C18">
        <v>15456.59</v>
      </c>
      <c r="D18">
        <v>14827.72</v>
      </c>
      <c r="E18">
        <v>17623.52</v>
      </c>
      <c r="F18">
        <v>18048.599999999999</v>
      </c>
      <c r="G18">
        <v>20776.71</v>
      </c>
      <c r="H18">
        <v>27071.07</v>
      </c>
      <c r="I18">
        <v>29364.36</v>
      </c>
      <c r="J18">
        <v>27348.57</v>
      </c>
      <c r="K18">
        <v>32704.37</v>
      </c>
    </row>
    <row r="19" spans="1:11" s="6" customFormat="1" x14ac:dyDescent="0.3">
      <c r="A19" s="4" t="s">
        <v>81</v>
      </c>
      <c r="B19">
        <v>195.38</v>
      </c>
      <c r="C19">
        <v>-592.57000000000005</v>
      </c>
      <c r="D19">
        <v>-1027.76</v>
      </c>
      <c r="E19">
        <v>203.19</v>
      </c>
      <c r="F19">
        <v>703.13</v>
      </c>
      <c r="G19">
        <v>645.27</v>
      </c>
      <c r="H19">
        <v>686</v>
      </c>
      <c r="I19">
        <v>358.59</v>
      </c>
      <c r="J19">
        <v>367.77</v>
      </c>
      <c r="K19">
        <v>725.65</v>
      </c>
    </row>
    <row r="20" spans="1:11" s="6" customFormat="1" x14ac:dyDescent="0.3">
      <c r="A20" s="4" t="s">
        <v>82</v>
      </c>
      <c r="B20">
        <v>571.88</v>
      </c>
      <c r="C20">
        <v>584.33000000000004</v>
      </c>
      <c r="D20">
        <v>653.5</v>
      </c>
      <c r="E20">
        <v>746.73</v>
      </c>
      <c r="F20">
        <v>780.85</v>
      </c>
      <c r="G20">
        <v>699.56</v>
      </c>
      <c r="H20">
        <v>889.77</v>
      </c>
      <c r="I20">
        <v>1232.3399999999999</v>
      </c>
      <c r="J20">
        <v>952.9</v>
      </c>
      <c r="K20">
        <v>975.35</v>
      </c>
    </row>
    <row r="21" spans="1:11" s="6" customFormat="1" x14ac:dyDescent="0.3">
      <c r="A21" s="4" t="s">
        <v>83</v>
      </c>
      <c r="B21">
        <v>1581.59</v>
      </c>
      <c r="C21">
        <v>1683.9</v>
      </c>
      <c r="D21">
        <v>1697.62</v>
      </c>
      <c r="E21">
        <v>1871.01</v>
      </c>
      <c r="F21">
        <v>1908.29</v>
      </c>
      <c r="G21">
        <v>1587.18</v>
      </c>
      <c r="H21">
        <v>1887.67</v>
      </c>
      <c r="I21">
        <v>2327.8000000000002</v>
      </c>
      <c r="J21">
        <v>2183.7600000000002</v>
      </c>
      <c r="K21">
        <v>2345.36</v>
      </c>
    </row>
    <row r="22" spans="1:11" s="6" customFormat="1" x14ac:dyDescent="0.3">
      <c r="A22" s="4" t="s">
        <v>84</v>
      </c>
      <c r="B22">
        <v>3440.97</v>
      </c>
      <c r="C22">
        <v>3631.73</v>
      </c>
      <c r="D22">
        <v>3760.9</v>
      </c>
      <c r="E22">
        <v>4177.88</v>
      </c>
      <c r="F22">
        <v>4295.79</v>
      </c>
      <c r="G22">
        <v>4463.33</v>
      </c>
      <c r="H22">
        <v>4890.55</v>
      </c>
      <c r="I22">
        <v>5736.22</v>
      </c>
      <c r="J22">
        <v>5548.53</v>
      </c>
      <c r="K22">
        <v>6169.78</v>
      </c>
    </row>
    <row r="23" spans="1:11" s="6" customFormat="1" x14ac:dyDescent="0.3">
      <c r="A23" s="4" t="s">
        <v>85</v>
      </c>
      <c r="B23">
        <v>4261.78</v>
      </c>
      <c r="C23">
        <v>4179.74</v>
      </c>
      <c r="D23">
        <v>3954.87</v>
      </c>
      <c r="E23">
        <v>4546.3900000000003</v>
      </c>
      <c r="F23">
        <v>4488.63</v>
      </c>
      <c r="G23">
        <v>4236.7700000000004</v>
      </c>
      <c r="H23">
        <v>4858.38</v>
      </c>
      <c r="I23">
        <v>5604.08</v>
      </c>
      <c r="J23">
        <v>5312.45</v>
      </c>
      <c r="K23">
        <v>5793.29</v>
      </c>
    </row>
    <row r="24" spans="1:11" s="6" customFormat="1" x14ac:dyDescent="0.3">
      <c r="A24" s="4" t="s">
        <v>86</v>
      </c>
      <c r="B24">
        <v>1235.8900000000001</v>
      </c>
      <c r="C24">
        <v>1169.23</v>
      </c>
      <c r="D24">
        <v>1005.98</v>
      </c>
      <c r="E24">
        <v>1039.8499999999999</v>
      </c>
      <c r="F24">
        <v>1225.1300000000001</v>
      </c>
      <c r="G24">
        <v>1074.3900000000001</v>
      </c>
      <c r="H24">
        <v>1109.95</v>
      </c>
      <c r="I24">
        <v>1308.56</v>
      </c>
      <c r="J24">
        <v>1765.97</v>
      </c>
      <c r="K24">
        <v>2221.39</v>
      </c>
    </row>
    <row r="25" spans="1:11" s="6" customFormat="1" x14ac:dyDescent="0.3">
      <c r="A25" s="6" t="s">
        <v>9</v>
      </c>
      <c r="B25">
        <v>1483.11</v>
      </c>
      <c r="C25">
        <v>1758.63</v>
      </c>
      <c r="D25">
        <v>2239.81</v>
      </c>
      <c r="E25">
        <v>2080.44</v>
      </c>
      <c r="F25">
        <v>2417.3200000000002</v>
      </c>
      <c r="G25">
        <v>2576.9499999999998</v>
      </c>
      <c r="H25">
        <v>1909.72</v>
      </c>
      <c r="I25">
        <v>2097.64</v>
      </c>
      <c r="J25">
        <v>3330.45</v>
      </c>
      <c r="K25">
        <v>17794.88</v>
      </c>
    </row>
    <row r="26" spans="1:11" s="6" customFormat="1" x14ac:dyDescent="0.3">
      <c r="A26" s="6" t="s">
        <v>10</v>
      </c>
      <c r="B26">
        <v>1077.4000000000001</v>
      </c>
      <c r="C26">
        <v>1152.79</v>
      </c>
      <c r="D26">
        <v>1236.28</v>
      </c>
      <c r="E26">
        <v>1396.61</v>
      </c>
      <c r="F26">
        <v>1644.91</v>
      </c>
      <c r="G26">
        <v>1645.59</v>
      </c>
      <c r="H26">
        <v>1732.41</v>
      </c>
      <c r="I26">
        <v>1809.01</v>
      </c>
      <c r="J26">
        <v>1518.05</v>
      </c>
      <c r="K26">
        <v>1646.32</v>
      </c>
    </row>
    <row r="27" spans="1:11" s="6" customFormat="1" x14ac:dyDescent="0.3">
      <c r="A27" s="6" t="s">
        <v>11</v>
      </c>
      <c r="B27">
        <v>78.13</v>
      </c>
      <c r="C27">
        <v>49.03</v>
      </c>
      <c r="D27">
        <v>115.01</v>
      </c>
      <c r="E27">
        <v>71.400000000000006</v>
      </c>
      <c r="F27">
        <v>81.38</v>
      </c>
      <c r="G27">
        <v>57.97</v>
      </c>
      <c r="H27">
        <v>59.99</v>
      </c>
      <c r="I27">
        <v>77.77</v>
      </c>
      <c r="J27">
        <v>39.11</v>
      </c>
      <c r="K27">
        <v>45.06</v>
      </c>
    </row>
    <row r="28" spans="1:11" s="6" customFormat="1" x14ac:dyDescent="0.3">
      <c r="A28" s="6" t="s">
        <v>12</v>
      </c>
      <c r="B28">
        <v>14859.07</v>
      </c>
      <c r="C28">
        <v>16026.32</v>
      </c>
      <c r="D28">
        <v>17409.11</v>
      </c>
      <c r="E28">
        <v>19149.82</v>
      </c>
      <c r="F28">
        <v>20034.57</v>
      </c>
      <c r="G28">
        <v>17938.169999999998</v>
      </c>
      <c r="H28">
        <v>20740.47</v>
      </c>
      <c r="I28">
        <v>25915.119999999999</v>
      </c>
      <c r="J28">
        <v>26960.82</v>
      </c>
      <c r="K28">
        <v>41942.949999999997</v>
      </c>
    </row>
    <row r="29" spans="1:11" s="6" customFormat="1" x14ac:dyDescent="0.3">
      <c r="A29" s="6" t="s">
        <v>13</v>
      </c>
      <c r="B29">
        <v>5358.21</v>
      </c>
      <c r="C29">
        <v>5549.09</v>
      </c>
      <c r="D29">
        <v>5916.43</v>
      </c>
      <c r="E29">
        <v>6313.92</v>
      </c>
      <c r="F29">
        <v>4441.79</v>
      </c>
      <c r="G29">
        <v>4555.29</v>
      </c>
      <c r="H29">
        <v>5237.34</v>
      </c>
      <c r="I29">
        <v>6438.4</v>
      </c>
      <c r="J29">
        <v>6209.46</v>
      </c>
      <c r="K29">
        <v>6890.47</v>
      </c>
    </row>
    <row r="30" spans="1:11" s="6" customFormat="1" x14ac:dyDescent="0.3">
      <c r="A30" s="6" t="s">
        <v>14</v>
      </c>
      <c r="B30">
        <v>9344.4500000000007</v>
      </c>
      <c r="C30">
        <v>10289.44</v>
      </c>
      <c r="D30">
        <v>11271.2</v>
      </c>
      <c r="E30">
        <v>12592.33</v>
      </c>
      <c r="F30">
        <v>15306.23</v>
      </c>
      <c r="G30">
        <v>13161.19</v>
      </c>
      <c r="H30">
        <v>15242.66</v>
      </c>
      <c r="I30">
        <v>19191.66</v>
      </c>
      <c r="J30">
        <v>20458.78</v>
      </c>
      <c r="K30">
        <v>34746.629999999997</v>
      </c>
    </row>
    <row r="31" spans="1:11" s="6" customFormat="1" x14ac:dyDescent="0.3">
      <c r="A31" s="6" t="s">
        <v>70</v>
      </c>
      <c r="B31">
        <v>6840.12</v>
      </c>
      <c r="C31">
        <v>5770.02</v>
      </c>
      <c r="D31">
        <v>6285.21</v>
      </c>
      <c r="E31">
        <v>7048.7</v>
      </c>
      <c r="F31">
        <v>12476.58</v>
      </c>
      <c r="G31">
        <v>13231.96</v>
      </c>
      <c r="H31">
        <v>14171.8</v>
      </c>
      <c r="I31">
        <v>19263.400000000001</v>
      </c>
      <c r="J31">
        <v>17166.46</v>
      </c>
      <c r="K31">
        <v>17957.73</v>
      </c>
    </row>
    <row r="32" spans="1:11" s="6" customFormat="1" x14ac:dyDescent="0.3"/>
    <row r="33" spans="1:11" x14ac:dyDescent="0.3">
      <c r="A33" s="6"/>
    </row>
    <row r="34" spans="1:11" x14ac:dyDescent="0.3">
      <c r="A34" s="6"/>
    </row>
    <row r="35" spans="1:11" x14ac:dyDescent="0.3">
      <c r="A35" s="6"/>
    </row>
    <row r="36" spans="1:11" x14ac:dyDescent="0.3">
      <c r="A36" s="6"/>
    </row>
    <row r="37" spans="1:11" x14ac:dyDescent="0.3">
      <c r="A37" s="6"/>
    </row>
    <row r="38" spans="1:11" x14ac:dyDescent="0.3">
      <c r="A38" s="6"/>
    </row>
    <row r="39" spans="1:11" x14ac:dyDescent="0.3">
      <c r="A39" s="6"/>
    </row>
    <row r="40" spans="1:11" x14ac:dyDescent="0.3">
      <c r="A40" s="1" t="s">
        <v>39</v>
      </c>
    </row>
    <row r="41" spans="1:11" s="18" customFormat="1" x14ac:dyDescent="0.3">
      <c r="A41" s="17" t="s">
        <v>38</v>
      </c>
      <c r="B41" s="12">
        <v>45016</v>
      </c>
      <c r="C41" s="12">
        <v>45107</v>
      </c>
      <c r="D41" s="12">
        <v>45199</v>
      </c>
      <c r="E41" s="12">
        <v>45291</v>
      </c>
      <c r="F41" s="12">
        <v>45382</v>
      </c>
      <c r="G41" s="12">
        <v>45473</v>
      </c>
      <c r="H41" s="12">
        <v>45565</v>
      </c>
      <c r="I41" s="12">
        <v>45657</v>
      </c>
      <c r="J41" s="12">
        <v>45747</v>
      </c>
      <c r="K41" s="12">
        <v>45838</v>
      </c>
    </row>
    <row r="42" spans="1:11" s="6" customFormat="1" x14ac:dyDescent="0.3">
      <c r="A42" s="6" t="s">
        <v>6</v>
      </c>
      <c r="B42">
        <v>17634.89</v>
      </c>
      <c r="C42">
        <v>17164.46</v>
      </c>
      <c r="D42">
        <v>17774.47</v>
      </c>
      <c r="E42">
        <v>17195.240000000002</v>
      </c>
      <c r="F42">
        <v>17037.8</v>
      </c>
      <c r="G42">
        <v>17777.810000000001</v>
      </c>
      <c r="H42">
        <v>19990.36</v>
      </c>
      <c r="I42">
        <v>18790.169999999998</v>
      </c>
      <c r="J42">
        <v>18765</v>
      </c>
      <c r="K42">
        <v>21494.79</v>
      </c>
    </row>
    <row r="43" spans="1:11" s="6" customFormat="1" x14ac:dyDescent="0.3">
      <c r="A43" s="6" t="s">
        <v>7</v>
      </c>
      <c r="B43">
        <v>11010.89</v>
      </c>
      <c r="C43">
        <v>10494.39</v>
      </c>
      <c r="D43">
        <v>11320.23</v>
      </c>
      <c r="E43">
        <v>10985.01</v>
      </c>
      <c r="F43">
        <v>10735.73</v>
      </c>
      <c r="G43">
        <v>11232.97</v>
      </c>
      <c r="H43">
        <v>13438.28</v>
      </c>
      <c r="I43">
        <v>12428.27</v>
      </c>
      <c r="J43">
        <v>12245.61</v>
      </c>
      <c r="K43">
        <v>14678.32</v>
      </c>
    </row>
    <row r="44" spans="1:11" s="6" customFormat="1" x14ac:dyDescent="0.3">
      <c r="A44" s="6" t="s">
        <v>9</v>
      </c>
      <c r="B44">
        <v>682.52</v>
      </c>
      <c r="C44">
        <v>722.3</v>
      </c>
      <c r="D44">
        <v>673.5</v>
      </c>
      <c r="E44">
        <v>820.26</v>
      </c>
      <c r="F44">
        <v>868</v>
      </c>
      <c r="G44">
        <v>771.13</v>
      </c>
      <c r="H44">
        <v>690.31</v>
      </c>
      <c r="I44">
        <v>803.4</v>
      </c>
      <c r="J44">
        <v>15391.28</v>
      </c>
      <c r="K44">
        <v>750.97</v>
      </c>
    </row>
    <row r="45" spans="1:11" s="6" customFormat="1" x14ac:dyDescent="0.3">
      <c r="A45" s="6" t="s">
        <v>10</v>
      </c>
      <c r="B45">
        <v>461.4</v>
      </c>
      <c r="C45">
        <v>442.46</v>
      </c>
      <c r="D45">
        <v>453.04</v>
      </c>
      <c r="E45">
        <v>384.04</v>
      </c>
      <c r="F45">
        <v>385.09</v>
      </c>
      <c r="G45">
        <v>403.13</v>
      </c>
      <c r="H45">
        <v>416.18</v>
      </c>
      <c r="I45">
        <v>415.98</v>
      </c>
      <c r="J45">
        <v>411.03</v>
      </c>
      <c r="K45">
        <v>422.96</v>
      </c>
    </row>
    <row r="46" spans="1:11" s="6" customFormat="1" x14ac:dyDescent="0.3">
      <c r="A46" s="6" t="s">
        <v>11</v>
      </c>
      <c r="B46">
        <v>12.15</v>
      </c>
      <c r="C46">
        <v>9.9</v>
      </c>
      <c r="D46">
        <v>9.8699999999999992</v>
      </c>
      <c r="E46">
        <v>11.94</v>
      </c>
      <c r="F46">
        <v>10.72</v>
      </c>
      <c r="G46">
        <v>9.6</v>
      </c>
      <c r="H46">
        <v>14.73</v>
      </c>
      <c r="I46">
        <v>9.82</v>
      </c>
      <c r="J46">
        <v>10.91</v>
      </c>
      <c r="K46">
        <v>16.47</v>
      </c>
    </row>
    <row r="47" spans="1:11" s="6" customFormat="1" x14ac:dyDescent="0.3">
      <c r="A47" s="6" t="s">
        <v>12</v>
      </c>
      <c r="B47">
        <v>6832.97</v>
      </c>
      <c r="C47">
        <v>6940.01</v>
      </c>
      <c r="D47">
        <v>6664.83</v>
      </c>
      <c r="E47">
        <v>6634.51</v>
      </c>
      <c r="F47">
        <v>6774.26</v>
      </c>
      <c r="G47">
        <v>6903.24</v>
      </c>
      <c r="H47">
        <v>6811.48</v>
      </c>
      <c r="I47">
        <v>6739.5</v>
      </c>
      <c r="J47">
        <v>21488.73</v>
      </c>
      <c r="K47">
        <v>7128.01</v>
      </c>
    </row>
    <row r="48" spans="1:11" s="6" customFormat="1" x14ac:dyDescent="0.3">
      <c r="A48" s="6" t="s">
        <v>13</v>
      </c>
      <c r="B48">
        <v>1607.95</v>
      </c>
      <c r="C48">
        <v>1759.89</v>
      </c>
      <c r="D48">
        <v>1700.31</v>
      </c>
      <c r="E48">
        <v>1227.99</v>
      </c>
      <c r="F48">
        <v>1583.55</v>
      </c>
      <c r="G48">
        <v>1726.25</v>
      </c>
      <c r="H48">
        <v>1757.05</v>
      </c>
      <c r="I48">
        <v>1726.32</v>
      </c>
      <c r="J48">
        <v>1680.85</v>
      </c>
      <c r="K48">
        <v>1784.6</v>
      </c>
    </row>
    <row r="49" spans="1:11" s="6" customFormat="1" x14ac:dyDescent="0.3">
      <c r="A49" s="6" t="s">
        <v>14</v>
      </c>
      <c r="B49">
        <v>5175.4799999999996</v>
      </c>
      <c r="C49">
        <v>5104.93</v>
      </c>
      <c r="D49">
        <v>4898.07</v>
      </c>
      <c r="E49">
        <v>5335.23</v>
      </c>
      <c r="F49">
        <v>5120.55</v>
      </c>
      <c r="G49">
        <v>5091.59</v>
      </c>
      <c r="H49">
        <v>4992.87</v>
      </c>
      <c r="I49">
        <v>4934.8</v>
      </c>
      <c r="J49">
        <v>19727.37</v>
      </c>
      <c r="K49">
        <v>5244.2</v>
      </c>
    </row>
    <row r="50" spans="1:11" x14ac:dyDescent="0.3">
      <c r="A50" s="6" t="s">
        <v>8</v>
      </c>
      <c r="B50">
        <v>6624</v>
      </c>
      <c r="C50">
        <v>6670.07</v>
      </c>
      <c r="D50">
        <v>6454.24</v>
      </c>
      <c r="E50">
        <v>6210.23</v>
      </c>
      <c r="F50">
        <v>6302.07</v>
      </c>
      <c r="G50">
        <v>6544.84</v>
      </c>
      <c r="H50">
        <v>6552.08</v>
      </c>
      <c r="I50">
        <v>6361.9</v>
      </c>
      <c r="J50">
        <v>6519.39</v>
      </c>
      <c r="K50">
        <v>6816.47</v>
      </c>
    </row>
    <row r="51" spans="1:11" x14ac:dyDescent="0.3">
      <c r="A51" s="6"/>
    </row>
    <row r="52" spans="1:11" x14ac:dyDescent="0.3">
      <c r="A52" s="6"/>
    </row>
    <row r="53" spans="1:11" x14ac:dyDescent="0.3">
      <c r="A53" s="6"/>
    </row>
    <row r="54" spans="1:11" x14ac:dyDescent="0.3">
      <c r="A54" s="6"/>
    </row>
    <row r="55" spans="1:11" x14ac:dyDescent="0.3">
      <c r="A55" s="1" t="s">
        <v>40</v>
      </c>
    </row>
    <row r="56" spans="1:11" s="18" customFormat="1" x14ac:dyDescent="0.3">
      <c r="A56" s="17" t="s">
        <v>38</v>
      </c>
      <c r="B56" s="12">
        <v>42460</v>
      </c>
      <c r="C56" s="12">
        <v>42825</v>
      </c>
      <c r="D56" s="12">
        <v>43190</v>
      </c>
      <c r="E56" s="12">
        <v>43555</v>
      </c>
      <c r="F56" s="12">
        <v>43921</v>
      </c>
      <c r="G56" s="12">
        <v>44286</v>
      </c>
      <c r="H56" s="12">
        <v>44651</v>
      </c>
      <c r="I56" s="12">
        <v>45016</v>
      </c>
      <c r="J56" s="12">
        <v>45382</v>
      </c>
      <c r="K56" s="12">
        <v>45747</v>
      </c>
    </row>
    <row r="57" spans="1:11" x14ac:dyDescent="0.3">
      <c r="A57" s="6" t="s">
        <v>24</v>
      </c>
      <c r="B57">
        <v>804.72</v>
      </c>
      <c r="C57">
        <v>1214.74</v>
      </c>
      <c r="D57">
        <v>1220.43</v>
      </c>
      <c r="E57">
        <v>1225.8599999999999</v>
      </c>
      <c r="F57">
        <v>1229.22</v>
      </c>
      <c r="G57">
        <v>1230.8800000000001</v>
      </c>
      <c r="H57">
        <v>1232.33</v>
      </c>
      <c r="I57">
        <v>1242.8</v>
      </c>
      <c r="J57">
        <v>1248.47</v>
      </c>
      <c r="K57">
        <v>1251.4100000000001</v>
      </c>
    </row>
    <row r="58" spans="1:11" x14ac:dyDescent="0.3">
      <c r="A58" s="6" t="s">
        <v>25</v>
      </c>
      <c r="B58">
        <v>41874.800000000003</v>
      </c>
      <c r="C58">
        <v>45198.19</v>
      </c>
      <c r="D58">
        <v>51289.68</v>
      </c>
      <c r="E58">
        <v>57915.01</v>
      </c>
      <c r="F58">
        <v>64044.04</v>
      </c>
      <c r="G58">
        <v>59116.46</v>
      </c>
      <c r="H58">
        <v>61223.24</v>
      </c>
      <c r="I58">
        <v>67912.460000000006</v>
      </c>
      <c r="J58">
        <v>73258.53</v>
      </c>
      <c r="K58">
        <v>68778.64</v>
      </c>
    </row>
    <row r="59" spans="1:11" x14ac:dyDescent="0.3">
      <c r="A59" s="6" t="s">
        <v>71</v>
      </c>
      <c r="B59">
        <v>83.78</v>
      </c>
      <c r="C59">
        <v>45.72</v>
      </c>
      <c r="D59">
        <v>35.92</v>
      </c>
      <c r="E59">
        <v>13.44</v>
      </c>
      <c r="F59">
        <v>277.45</v>
      </c>
      <c r="G59">
        <v>270.83</v>
      </c>
      <c r="H59">
        <v>249.44</v>
      </c>
      <c r="I59">
        <v>306.04000000000002</v>
      </c>
      <c r="J59">
        <v>303.43</v>
      </c>
      <c r="K59">
        <v>284.54000000000002</v>
      </c>
    </row>
    <row r="60" spans="1:11" x14ac:dyDescent="0.3">
      <c r="A60" s="6" t="s">
        <v>72</v>
      </c>
      <c r="B60">
        <v>8888.0400000000009</v>
      </c>
      <c r="C60">
        <v>9439.67</v>
      </c>
      <c r="D60">
        <v>11694.85</v>
      </c>
      <c r="E60">
        <v>12584.73</v>
      </c>
      <c r="F60">
        <v>11760.04</v>
      </c>
      <c r="G60">
        <v>13142.59</v>
      </c>
      <c r="H60">
        <v>14491.01</v>
      </c>
      <c r="I60">
        <v>16369.66</v>
      </c>
      <c r="J60">
        <v>16943.54</v>
      </c>
      <c r="K60">
        <v>17688.11</v>
      </c>
    </row>
    <row r="61" spans="1:11" s="1" customFormat="1" x14ac:dyDescent="0.3">
      <c r="A61" s="1" t="s">
        <v>26</v>
      </c>
      <c r="B61">
        <v>51651.34</v>
      </c>
      <c r="C61">
        <v>55898.32</v>
      </c>
      <c r="D61">
        <v>64240.88</v>
      </c>
      <c r="E61">
        <v>71739.039999999994</v>
      </c>
      <c r="F61">
        <v>77310.75</v>
      </c>
      <c r="G61">
        <v>73760.759999999995</v>
      </c>
      <c r="H61">
        <v>77196.02</v>
      </c>
      <c r="I61">
        <v>85830.96</v>
      </c>
      <c r="J61">
        <v>91753.97</v>
      </c>
      <c r="K61">
        <v>88002.7</v>
      </c>
    </row>
    <row r="62" spans="1:11" x14ac:dyDescent="0.3">
      <c r="A62" s="6" t="s">
        <v>27</v>
      </c>
      <c r="B62">
        <v>15106.63</v>
      </c>
      <c r="C62">
        <v>15893.48</v>
      </c>
      <c r="D62">
        <v>16523.96</v>
      </c>
      <c r="E62">
        <v>19374.189999999999</v>
      </c>
      <c r="F62">
        <v>21713.34</v>
      </c>
      <c r="G62">
        <v>23298.48</v>
      </c>
      <c r="H62">
        <v>24231.59</v>
      </c>
      <c r="I62">
        <v>25851.27</v>
      </c>
      <c r="J62">
        <v>27820.22</v>
      </c>
      <c r="K62">
        <v>21954.85</v>
      </c>
    </row>
    <row r="63" spans="1:11" x14ac:dyDescent="0.3">
      <c r="A63" s="6" t="s">
        <v>28</v>
      </c>
      <c r="B63">
        <v>2559.7199999999998</v>
      </c>
      <c r="C63">
        <v>3729.89</v>
      </c>
      <c r="D63">
        <v>5508.33</v>
      </c>
      <c r="E63">
        <v>4136.42</v>
      </c>
      <c r="F63">
        <v>3256.46</v>
      </c>
      <c r="G63">
        <v>4011.29</v>
      </c>
      <c r="H63">
        <v>3225.54</v>
      </c>
      <c r="I63">
        <v>3003.3</v>
      </c>
      <c r="J63">
        <v>2860.78</v>
      </c>
      <c r="K63">
        <v>1090.9100000000001</v>
      </c>
    </row>
    <row r="64" spans="1:11" x14ac:dyDescent="0.3">
      <c r="A64" s="6" t="s">
        <v>29</v>
      </c>
      <c r="B64">
        <v>11747.59</v>
      </c>
      <c r="C64">
        <v>17581.38</v>
      </c>
      <c r="D64">
        <v>22052.86</v>
      </c>
      <c r="E64">
        <v>25043.49</v>
      </c>
      <c r="F64">
        <v>28663.35</v>
      </c>
      <c r="G64">
        <v>24870.87</v>
      </c>
      <c r="H64">
        <v>24841.01</v>
      </c>
      <c r="I64">
        <v>29415.02</v>
      </c>
      <c r="J64">
        <v>31114.02</v>
      </c>
      <c r="K64">
        <v>34719.82</v>
      </c>
    </row>
    <row r="65" spans="1:11" x14ac:dyDescent="0.3">
      <c r="A65" s="6" t="s">
        <v>73</v>
      </c>
      <c r="B65">
        <v>22237.4</v>
      </c>
      <c r="C65">
        <v>18693.57</v>
      </c>
      <c r="D65">
        <v>20155.73</v>
      </c>
      <c r="E65">
        <v>23184.94</v>
      </c>
      <c r="F65">
        <v>23677.599999999999</v>
      </c>
      <c r="G65">
        <v>21580.12</v>
      </c>
      <c r="H65">
        <v>24897.88</v>
      </c>
      <c r="I65">
        <v>27561.37</v>
      </c>
      <c r="J65">
        <v>29958.95</v>
      </c>
      <c r="K65">
        <v>30237.119999999999</v>
      </c>
    </row>
    <row r="66" spans="1:11" s="1" customFormat="1" x14ac:dyDescent="0.3">
      <c r="A66" s="1" t="s">
        <v>26</v>
      </c>
      <c r="B66">
        <v>51651.34</v>
      </c>
      <c r="C66">
        <v>55898.32</v>
      </c>
      <c r="D66">
        <v>64240.88</v>
      </c>
      <c r="E66">
        <v>71739.039999999994</v>
      </c>
      <c r="F66">
        <v>77310.75</v>
      </c>
      <c r="G66">
        <v>73760.759999999995</v>
      </c>
      <c r="H66">
        <v>77196.02</v>
      </c>
      <c r="I66">
        <v>85830.96</v>
      </c>
      <c r="J66">
        <v>91753.97</v>
      </c>
      <c r="K66">
        <v>88002.7</v>
      </c>
    </row>
    <row r="67" spans="1:11" s="6" customFormat="1" x14ac:dyDescent="0.3">
      <c r="A67" s="6" t="s">
        <v>78</v>
      </c>
      <c r="B67">
        <v>1917.18</v>
      </c>
      <c r="C67">
        <v>2474.29</v>
      </c>
      <c r="D67">
        <v>2682.29</v>
      </c>
      <c r="E67">
        <v>4035.28</v>
      </c>
      <c r="F67">
        <v>2562.48</v>
      </c>
      <c r="G67">
        <v>2501.6999999999998</v>
      </c>
      <c r="H67">
        <v>2461.9</v>
      </c>
      <c r="I67">
        <v>2956.17</v>
      </c>
      <c r="J67">
        <v>4025.82</v>
      </c>
      <c r="K67">
        <v>4719.67</v>
      </c>
    </row>
    <row r="68" spans="1:11" x14ac:dyDescent="0.3">
      <c r="A68" s="6" t="s">
        <v>45</v>
      </c>
      <c r="B68">
        <v>9062.1</v>
      </c>
      <c r="C68">
        <v>8116.1</v>
      </c>
      <c r="D68">
        <v>7495.09</v>
      </c>
      <c r="E68">
        <v>7859.56</v>
      </c>
      <c r="F68">
        <v>8879.33</v>
      </c>
      <c r="G68">
        <v>10397.16</v>
      </c>
      <c r="H68">
        <v>10864.15</v>
      </c>
      <c r="I68">
        <v>11771.16</v>
      </c>
      <c r="J68">
        <v>14152.88</v>
      </c>
      <c r="K68">
        <v>15637.56</v>
      </c>
    </row>
    <row r="69" spans="1:11" x14ac:dyDescent="0.3">
      <c r="A69" s="4" t="s">
        <v>87</v>
      </c>
      <c r="B69">
        <v>6063.3</v>
      </c>
      <c r="C69">
        <v>2967.4</v>
      </c>
      <c r="D69">
        <v>2899.6</v>
      </c>
      <c r="E69">
        <v>4152.03</v>
      </c>
      <c r="F69">
        <v>7277.34</v>
      </c>
      <c r="G69">
        <v>4659.0200000000004</v>
      </c>
      <c r="H69">
        <v>4654.42</v>
      </c>
      <c r="I69">
        <v>4880.1899999999996</v>
      </c>
      <c r="J69">
        <v>7217.68</v>
      </c>
      <c r="K69">
        <v>4012.36</v>
      </c>
    </row>
    <row r="70" spans="1:11" x14ac:dyDescent="0.3">
      <c r="A70" s="4" t="s">
        <v>74</v>
      </c>
      <c r="B70">
        <v>8047206991</v>
      </c>
      <c r="C70">
        <v>12147383071</v>
      </c>
      <c r="D70">
        <v>12204294911</v>
      </c>
      <c r="E70">
        <v>12258631601</v>
      </c>
      <c r="F70">
        <v>12292231241</v>
      </c>
      <c r="G70">
        <v>12308844231</v>
      </c>
      <c r="H70">
        <v>12323255931</v>
      </c>
      <c r="I70">
        <v>12428017741</v>
      </c>
      <c r="J70">
        <v>12484700000</v>
      </c>
      <c r="K70">
        <v>12514119781</v>
      </c>
    </row>
    <row r="71" spans="1:11" x14ac:dyDescent="0.3">
      <c r="A71" s="4" t="s">
        <v>75</v>
      </c>
      <c r="C71">
        <v>4026657100</v>
      </c>
    </row>
    <row r="72" spans="1:11" x14ac:dyDescent="0.3">
      <c r="A72" s="4" t="s">
        <v>88</v>
      </c>
      <c r="B72">
        <v>1</v>
      </c>
      <c r="C72">
        <v>1</v>
      </c>
      <c r="D72">
        <v>1</v>
      </c>
      <c r="E72">
        <v>1</v>
      </c>
      <c r="F72">
        <v>1</v>
      </c>
      <c r="G72">
        <v>1</v>
      </c>
      <c r="H72">
        <v>1</v>
      </c>
      <c r="I72">
        <v>1</v>
      </c>
      <c r="J72">
        <v>1</v>
      </c>
      <c r="K72">
        <v>1</v>
      </c>
    </row>
    <row r="74" spans="1:11" x14ac:dyDescent="0.3">
      <c r="A74" s="6"/>
    </row>
    <row r="75" spans="1:11" x14ac:dyDescent="0.3">
      <c r="A75" s="6"/>
    </row>
    <row r="76" spans="1:11" x14ac:dyDescent="0.3">
      <c r="A76" s="6"/>
    </row>
    <row r="77" spans="1:11" x14ac:dyDescent="0.3">
      <c r="A77" s="6"/>
    </row>
    <row r="78" spans="1:11" x14ac:dyDescent="0.3">
      <c r="A78" s="6"/>
    </row>
    <row r="79" spans="1:11" x14ac:dyDescent="0.3">
      <c r="A79" s="6"/>
    </row>
    <row r="80" spans="1:11" x14ac:dyDescent="0.3">
      <c r="A80" s="1" t="s">
        <v>41</v>
      </c>
    </row>
    <row r="81" spans="1:11" s="18" customFormat="1" x14ac:dyDescent="0.3">
      <c r="A81" s="17" t="s">
        <v>38</v>
      </c>
      <c r="B81" s="12">
        <v>42460</v>
      </c>
      <c r="C81" s="12">
        <v>42825</v>
      </c>
      <c r="D81" s="12">
        <v>43190</v>
      </c>
      <c r="E81" s="12">
        <v>43555</v>
      </c>
      <c r="F81" s="12">
        <v>43921</v>
      </c>
      <c r="G81" s="12">
        <v>44286</v>
      </c>
      <c r="H81" s="12">
        <v>44651</v>
      </c>
      <c r="I81" s="12">
        <v>45016</v>
      </c>
      <c r="J81" s="12">
        <v>45382</v>
      </c>
      <c r="K81" s="12">
        <v>45747</v>
      </c>
    </row>
    <row r="82" spans="1:11" s="1" customFormat="1" x14ac:dyDescent="0.3">
      <c r="A82" s="6" t="s">
        <v>32</v>
      </c>
      <c r="B82">
        <v>9799.0400000000009</v>
      </c>
      <c r="C82">
        <v>10627.31</v>
      </c>
      <c r="D82">
        <v>13169.4</v>
      </c>
      <c r="E82">
        <v>12583.41</v>
      </c>
      <c r="F82">
        <v>14689.66</v>
      </c>
      <c r="G82">
        <v>12526.97</v>
      </c>
      <c r="H82">
        <v>15775.51</v>
      </c>
      <c r="I82">
        <v>18877.55</v>
      </c>
      <c r="J82">
        <v>17178.86</v>
      </c>
      <c r="K82">
        <v>17627.04</v>
      </c>
    </row>
    <row r="83" spans="1:11" s="6" customFormat="1" x14ac:dyDescent="0.3">
      <c r="A83" s="6" t="s">
        <v>33</v>
      </c>
      <c r="B83">
        <v>-3920.73</v>
      </c>
      <c r="C83">
        <v>-3250.93</v>
      </c>
      <c r="D83">
        <v>-7113.89</v>
      </c>
      <c r="E83">
        <v>-5545.68</v>
      </c>
      <c r="F83">
        <v>-6174.02</v>
      </c>
      <c r="G83">
        <v>5739.98</v>
      </c>
      <c r="H83">
        <v>-2238.4899999999998</v>
      </c>
      <c r="I83">
        <v>-5732.29</v>
      </c>
      <c r="J83">
        <v>1562.77</v>
      </c>
      <c r="K83">
        <v>-563.84</v>
      </c>
    </row>
    <row r="84" spans="1:11" s="6" customFormat="1" x14ac:dyDescent="0.3">
      <c r="A84" s="6" t="s">
        <v>34</v>
      </c>
      <c r="B84">
        <v>-5612.52</v>
      </c>
      <c r="C84">
        <v>-7301.03</v>
      </c>
      <c r="D84">
        <v>-6221.13</v>
      </c>
      <c r="E84">
        <v>-6868.64</v>
      </c>
      <c r="F84">
        <v>-8181.48</v>
      </c>
      <c r="G84">
        <v>-18633.830000000002</v>
      </c>
      <c r="H84">
        <v>-13580.5</v>
      </c>
      <c r="I84">
        <v>-13006.03</v>
      </c>
      <c r="J84">
        <v>-18550.96</v>
      </c>
      <c r="K84">
        <v>-17037.400000000001</v>
      </c>
    </row>
    <row r="85" spans="1:11" s="1" customFormat="1" x14ac:dyDescent="0.3">
      <c r="A85" s="6" t="s">
        <v>35</v>
      </c>
      <c r="B85">
        <v>265.79000000000002</v>
      </c>
      <c r="C85">
        <v>75.349999999999994</v>
      </c>
      <c r="D85">
        <v>-165.62</v>
      </c>
      <c r="E85">
        <v>169.09</v>
      </c>
      <c r="F85">
        <v>334.16</v>
      </c>
      <c r="G85">
        <v>-366.88</v>
      </c>
      <c r="H85">
        <v>-43.48</v>
      </c>
      <c r="I85">
        <v>139.22999999999999</v>
      </c>
      <c r="J85">
        <v>190.67</v>
      </c>
      <c r="K85">
        <v>25.8</v>
      </c>
    </row>
    <row r="86" spans="1:11" x14ac:dyDescent="0.3">
      <c r="A86" s="6"/>
    </row>
    <row r="87" spans="1:11" x14ac:dyDescent="0.3">
      <c r="A87" s="6"/>
    </row>
    <row r="88" spans="1:11" x14ac:dyDescent="0.3">
      <c r="A88" s="6"/>
    </row>
    <row r="89" spans="1:11" x14ac:dyDescent="0.3">
      <c r="A89" s="6"/>
    </row>
    <row r="90" spans="1:11" s="1" customFormat="1" x14ac:dyDescent="0.3">
      <c r="A90" s="1" t="s">
        <v>77</v>
      </c>
      <c r="B90">
        <v>205.13</v>
      </c>
      <c r="C90">
        <v>262.75</v>
      </c>
      <c r="D90">
        <v>239.5</v>
      </c>
      <c r="E90">
        <v>278.64</v>
      </c>
      <c r="F90">
        <v>160.94999999999999</v>
      </c>
      <c r="G90">
        <v>204.82</v>
      </c>
      <c r="H90">
        <v>234.96</v>
      </c>
      <c r="I90">
        <v>359.49</v>
      </c>
      <c r="J90">
        <v>401.53</v>
      </c>
      <c r="K90">
        <v>409.75</v>
      </c>
    </row>
    <row r="92" spans="1:11" s="1" customFormat="1" x14ac:dyDescent="0.3">
      <c r="A92" s="1" t="s">
        <v>76</v>
      </c>
    </row>
    <row r="93" spans="1:11" x14ac:dyDescent="0.3">
      <c r="A93" s="4" t="s">
        <v>89</v>
      </c>
      <c r="B93" s="24">
        <v>1207.08</v>
      </c>
      <c r="C93" s="24">
        <v>1214.74</v>
      </c>
      <c r="D93" s="24">
        <v>1220.43</v>
      </c>
      <c r="E93" s="24">
        <v>1225.8599999999999</v>
      </c>
      <c r="F93" s="24">
        <v>1229.22</v>
      </c>
      <c r="G93" s="24">
        <v>1230.8800000000001</v>
      </c>
      <c r="H93" s="24">
        <v>1232.33</v>
      </c>
      <c r="I93" s="24">
        <v>1242.8</v>
      </c>
      <c r="J93" s="24">
        <v>1248.47</v>
      </c>
      <c r="K93" s="24">
        <v>1251.4100000000001</v>
      </c>
    </row>
  </sheetData>
  <mergeCells count="2">
    <mergeCell ref="E1:K1"/>
    <mergeCell ref="E2:K2"/>
  </mergeCells>
  <conditionalFormatting sqref="E1:K1">
    <cfRule type="cellIs" dxfId="0" priority="1" operator="notEqual">
      <formula>""</formula>
    </cfRule>
  </conditionalFormatting>
  <hyperlinks>
    <hyperlink ref="E1:K1" r:id="rId1" display="https://www.screener.in/excel/" xr:uid="{00000000-0004-0000-0500-000000000000}"/>
  </hyperlinks>
  <pageMargins left="0.7" right="0.7" top="0.75" bottom="0.75" header="0.3" footer="0.3"/>
  <pageSetup paperSize="9"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vt:i4>
      </vt:variant>
    </vt:vector>
  </HeadingPairs>
  <TitlesOfParts>
    <vt:vector size="10" baseType="lpstr">
      <vt:lpstr>One Page Profile</vt:lpstr>
      <vt:lpstr>Raw Share Price</vt:lpstr>
      <vt:lpstr>Input_Sheet</vt:lpstr>
      <vt:lpstr>Profit &amp; Loss</vt:lpstr>
      <vt:lpstr>Quarters</vt:lpstr>
      <vt:lpstr>Balance Sheet</vt:lpstr>
      <vt:lpstr>Cash Flow</vt:lpstr>
      <vt:lpstr>Customization</vt:lpstr>
      <vt:lpstr>Data Sheet</vt:lpstr>
      <vt:lpstr>UPDATE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Pratyush</dc:creator>
  <cp:lastModifiedBy>Anvay Gulwe</cp:lastModifiedBy>
  <cp:lastPrinted>2025-09-25T15:04:29Z</cp:lastPrinted>
  <dcterms:created xsi:type="dcterms:W3CDTF">2012-08-17T09:55:37Z</dcterms:created>
  <dcterms:modified xsi:type="dcterms:W3CDTF">2025-09-25T15:04:36Z</dcterms:modified>
</cp:coreProperties>
</file>